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856" windowHeight="7368" activeTab="0"/>
  </bookViews>
  <sheets>
    <sheet name="Титул" sheetId="1" r:id="rId1"/>
    <sheet name="План" sheetId="2" r:id="rId2"/>
  </sheets>
  <definedNames>
    <definedName name="_xlnm.Print_Titles" localSheetId="1">'План'!$9:$9</definedName>
    <definedName name="_xlnm.Print_Area" localSheetId="1">'План'!$A$1:$Y$68</definedName>
    <definedName name="_xlnm.Print_Area" localSheetId="0">'Титул'!$A$1:$BB$33</definedName>
  </definedNames>
  <calcPr fullCalcOnLoad="1"/>
</workbook>
</file>

<file path=xl/sharedStrings.xml><?xml version="1.0" encoding="utf-8"?>
<sst xmlns="http://schemas.openxmlformats.org/spreadsheetml/2006/main" count="370" uniqueCount="157">
  <si>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</si>
  <si>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</si>
  <si>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</si>
  <si>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</si>
  <si>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</si>
  <si>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</si>
  <si>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</si>
  <si>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</si>
  <si>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</si>
  <si>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</si>
  <si>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</si>
  <si>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</si>
  <si>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</si>
  <si>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</si>
  <si>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Канікули</t>
  </si>
  <si>
    <t>Всього</t>
  </si>
  <si>
    <t>Липень</t>
  </si>
  <si>
    <t>Міністерство освіти і науки України</t>
  </si>
  <si>
    <t xml:space="preserve">НАВЧАЛЬНИЙ ПЛАН </t>
  </si>
  <si>
    <t>Усього</t>
  </si>
  <si>
    <t>Назва
 практики</t>
  </si>
  <si>
    <t>Тижні</t>
  </si>
  <si>
    <t>№ п/п</t>
  </si>
  <si>
    <t>НАЗВА НАВЧАЛЬНОЇ ДИСЦИПЛІНИ</t>
  </si>
  <si>
    <t>Кількість кредитів EКТС</t>
  </si>
  <si>
    <t>Кількість годин</t>
  </si>
  <si>
    <t>Розподіл годин на тиждень за курсами і триместрами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</si>
  <si>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</si>
  <si>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</si>
  <si>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</si>
  <si>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</si>
  <si>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</si>
  <si>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</si>
  <si>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триместри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</si>
  <si>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</si>
  <si>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</si>
  <si>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</si>
  <si>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</si>
  <si>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</si>
  <si>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</si>
  <si>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</si>
  <si>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</si>
  <si>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кількість тижнів у триместрі</t>
  </si>
  <si>
    <t>2 курс</t>
  </si>
  <si>
    <t>триместр</t>
  </si>
  <si>
    <t>1</t>
  </si>
  <si>
    <t>Розподіл годин на тиждень</t>
  </si>
  <si>
    <t>1.1</t>
  </si>
  <si>
    <t>1.2</t>
  </si>
  <si>
    <t>Педагогічна практика</t>
  </si>
  <si>
    <t>6</t>
  </si>
  <si>
    <t>2.2.1</t>
  </si>
  <si>
    <t>3 курс</t>
  </si>
  <si>
    <t>4 курс</t>
  </si>
  <si>
    <t>Срок навчання - 4 роки</t>
  </si>
  <si>
    <t>Педагогічна</t>
  </si>
  <si>
    <t>семестри</t>
  </si>
  <si>
    <t>К</t>
  </si>
  <si>
    <t>Семестр</t>
  </si>
  <si>
    <t>Філософія і методологія науки</t>
  </si>
  <si>
    <t>Захист дисертаційної роботи</t>
  </si>
  <si>
    <t>5,6</t>
  </si>
  <si>
    <t>Розподіл за семестрами</t>
  </si>
  <si>
    <t>кількість тижнів у семестрі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</si>
  <si>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АТЕСТАЦІЯ</t>
  </si>
  <si>
    <t>І . ГРАФІК ОСВІТНЬОГО ПРОЦЕСУ</t>
  </si>
  <si>
    <t>2.1.1</t>
  </si>
  <si>
    <t>Українська мова як іноземна (для іноземних громадян та осіб без громадянства)</t>
  </si>
  <si>
    <t>ЗАТВЕРДЖЕНО:</t>
  </si>
  <si>
    <t>на засіданні Вченої ради</t>
  </si>
  <si>
    <t>Ректор ________________________</t>
  </si>
  <si>
    <t>Т/Д</t>
  </si>
  <si>
    <t>З</t>
  </si>
  <si>
    <t>Д</t>
  </si>
  <si>
    <t>Д/П</t>
  </si>
  <si>
    <t>А</t>
  </si>
  <si>
    <t>Форма державної атестації</t>
  </si>
  <si>
    <t>Теоретичне навчання та виконання дослідження</t>
  </si>
  <si>
    <t>Виконання дослід-ження</t>
  </si>
  <si>
    <t>Екзамен. сесія та звіт</t>
  </si>
  <si>
    <t>Практика (одночасно з виконанням дослідження)</t>
  </si>
  <si>
    <t>Атест.</t>
  </si>
  <si>
    <t>Науковий семінар за результатами виконання дослідження</t>
  </si>
  <si>
    <t xml:space="preserve">протокол № </t>
  </si>
  <si>
    <t>1.2 Цикл професійної підготовки</t>
  </si>
  <si>
    <t>Разом п.1.1</t>
  </si>
  <si>
    <t>Разом п.1.2</t>
  </si>
  <si>
    <t>Разом обов'язкові компоненти освітньої програми</t>
  </si>
  <si>
    <t xml:space="preserve">2.1 Цикл загальної підготовки </t>
  </si>
  <si>
    <t>2.2 Цикл професійної підготовки</t>
  </si>
  <si>
    <t>Разом вибіркові компоненти освітньої програми</t>
  </si>
  <si>
    <t>Кількість екзаменів</t>
  </si>
  <si>
    <t xml:space="preserve">Кількість заліків </t>
  </si>
  <si>
    <t>Кількість кредитів ЄКТС за курсами</t>
  </si>
  <si>
    <t xml:space="preserve">Частка кредитів ЄКТС у відсотках </t>
  </si>
  <si>
    <t>Разом освітня складова підготовки доктора філософії</t>
  </si>
  <si>
    <t>НАВЧАЛЬНІ ДИСЦИПЛІНИ, ЩО ВИВЧАЮТЬСЯ ПОНАД НОРМАТИВНУ КІЛЬКІСТЬ КРЕДИТІВ ЄКТС (40 КРЕДИТІВ)</t>
  </si>
  <si>
    <t>Проректор з наукової роботи, управління розвитком та міжнародних зв'язків</t>
  </si>
  <si>
    <t>Разом п 2.1</t>
  </si>
  <si>
    <t>1.2.1</t>
  </si>
  <si>
    <t>1.1.1</t>
  </si>
  <si>
    <t>1.1.2</t>
  </si>
  <si>
    <t>1.1.3</t>
  </si>
  <si>
    <t>1.2.2</t>
  </si>
  <si>
    <t>1.1.1.1</t>
  </si>
  <si>
    <t>1.1.1.2</t>
  </si>
  <si>
    <t>Методологія наукових досліджень та організація науково-педагогічної діяльності</t>
  </si>
  <si>
    <t>Англійська мова наукового спрямування</t>
  </si>
  <si>
    <r>
      <t xml:space="preserve">форма навчання:    </t>
    </r>
    <r>
      <rPr>
        <b/>
        <sz val="20"/>
        <rFont val="Times New Roman"/>
        <family val="1"/>
      </rPr>
      <t xml:space="preserve"> очна</t>
    </r>
  </si>
  <si>
    <t>38</t>
  </si>
  <si>
    <t>Позначення: Т – теоретичне навчання та виконання дослідження; Д - виконання дослідження; 
С – екзаменаційна сесія; З - звіт; Д/П - практика (одночасно з виконанням дослідження); П – практика; А – атестація; К – канікули</t>
  </si>
  <si>
    <t>Сучасні концепції економічної думки і методологічні дискусії в економіці</t>
  </si>
  <si>
    <t>Методи соціально-економічних досліджень</t>
  </si>
  <si>
    <t>2</t>
  </si>
  <si>
    <t>1.2.4</t>
  </si>
  <si>
    <t>обов'язкові</t>
  </si>
  <si>
    <t>вибіркові</t>
  </si>
  <si>
    <t>2.1.2</t>
  </si>
  <si>
    <t>2.1.3</t>
  </si>
  <si>
    <t>Економіка інновацій, зростання та сталого розвитку</t>
  </si>
  <si>
    <t>Сучасні проблеми функціонування і розвитку мега-, макро-, мезо- та мікроекономічних систем</t>
  </si>
  <si>
    <t>Сучасні інституційні трансформації в соціально-економічних системах</t>
  </si>
  <si>
    <t>Разом п 2.2</t>
  </si>
  <si>
    <t>2.2.2</t>
  </si>
  <si>
    <t>2.2.3</t>
  </si>
  <si>
    <t xml:space="preserve">Методологічні та прикладні питання поведінкової економіки </t>
  </si>
  <si>
    <t xml:space="preserve">Методологічні та прикладні питання реалізації макроекономічної, галузевої та регіональної політики </t>
  </si>
  <si>
    <t xml:space="preserve">Методологічні та прикладні питання підвищення ефективності діяльності суб'єктів господарювання </t>
  </si>
  <si>
    <t>1. ОБОВ'ЯЗКОВІ НАВЧАЛЬНІ ДИСЦИПЛІНИ (ОСВІТНЯ СКЛАДОВА)</t>
  </si>
  <si>
    <t xml:space="preserve">2 ДИСЦИПЛІНИ ВІЛЬНОГО ВИБОРУ(ОСВІТНЯ СКЛАДОВА) </t>
  </si>
  <si>
    <t>Кваліфікація: доктор філософії з економіки</t>
  </si>
  <si>
    <t>На основі другого (магістерського) рівня вищої освіти</t>
  </si>
  <si>
    <r>
      <t xml:space="preserve">підготовки:   </t>
    </r>
    <r>
      <rPr>
        <b/>
        <sz val="20"/>
        <rFont val="Times New Roman"/>
        <family val="1"/>
      </rPr>
      <t>доктора філософії</t>
    </r>
  </si>
  <si>
    <r>
      <t>галузь знань:</t>
    </r>
    <r>
      <rPr>
        <b/>
        <sz val="20"/>
        <rFont val="Times New Roman"/>
        <family val="1"/>
      </rPr>
      <t xml:space="preserve"> 05 "Соціальні та поведінкові науки"</t>
    </r>
  </si>
  <si>
    <r>
      <t>спеціальність:</t>
    </r>
    <r>
      <rPr>
        <b/>
        <sz val="20"/>
        <rFont val="Times New Roman"/>
        <family val="1"/>
      </rPr>
      <t xml:space="preserve"> 051 "Економіка"</t>
    </r>
  </si>
  <si>
    <r>
      <t xml:space="preserve">освітньо-наукова програма:  </t>
    </r>
    <r>
      <rPr>
        <b/>
        <sz val="20"/>
        <rFont val="Times New Roman"/>
        <family val="1"/>
      </rPr>
      <t>"Економіка"</t>
    </r>
  </si>
  <si>
    <t>(Віктор КОВАЛЬОВ)</t>
  </si>
  <si>
    <t xml:space="preserve">1.1.  Цикл загальної підготовки </t>
  </si>
  <si>
    <t xml:space="preserve">Керівник проєктної групи (гарант освітньо-наукової програми) </t>
  </si>
  <si>
    <t>Михайло ТУРЧАНІН</t>
  </si>
  <si>
    <t>Завідувач аспірантури</t>
  </si>
  <si>
    <t>Ганна ВОДОП'ЯНОВА</t>
  </si>
  <si>
    <t>Завідувач кафедри ЕП</t>
  </si>
  <si>
    <t>Завідувач кафедри ООЕБ</t>
  </si>
  <si>
    <t>Декан факультету ФЕМ</t>
  </si>
  <si>
    <t>Єлизавета ПІДГОРА</t>
  </si>
  <si>
    <t>Олена АКІМОВА</t>
  </si>
  <si>
    <t>Євгеній МИРОНЕНКО</t>
  </si>
  <si>
    <t>Завідувач кафедри ФБСП</t>
  </si>
  <si>
    <t>Світлана ЄЛЕЦЬКИХ</t>
  </si>
  <si>
    <t>Завідувач кафедри Менеджменту</t>
  </si>
  <si>
    <t>Інна ФОМІЧЕНКО</t>
  </si>
  <si>
    <t>Здобувач вищої освіти повинен вибрати одну дисципліну обсягом 5,0 кредитів ЄКТС на 2 курсі (4 семестр)</t>
  </si>
  <si>
    <t>Здобувач вищої освіти повинен вибрати одну дисципліну обсягом 5,0 кредитів ЄКТС на 2 курсі (3 семестр)</t>
  </si>
  <si>
    <t>C</t>
  </si>
  <si>
    <t xml:space="preserve"> V ПЛАН ОСВІТНЬОГО ПРОЦЕСУ НА 2024/2025 НАВЧАЛЬНИЙ РІК   </t>
  </si>
  <si>
    <t>"      "                            2024 р.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</si>
</sst>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&quot;грн.&quot;_-;\-* #,##0\ &quot;грн.&quot;_-;_-* &quot;-&quot;\ &quot;грн.&quot;_-;_-@_-"/>
    <numFmt numFmtId="165" formatCode="_-* #,##0\ _г_р_н_._-;\-* #,##0\ _г_р_н_._-;_-* &quot;-&quot;\ _г_р_н_._-;_-@_-"/>
    <numFmt numFmtId="166" formatCode="_-* #,##0.00\ &quot;грн.&quot;_-;\-* #,##0.00\ &quot;грн.&quot;_-;_-* &quot;-&quot;??\ &quot;грн.&quot;_-;_-@_-"/>
    <numFmt numFmtId="167" formatCode="_-* #,##0.00\ _г_р_н_._-;\-* #,##0.00\ _г_р_н_._-;_-* &quot;-&quot;??\ _г_р_н_._-;_-@_-"/>
    <numFmt numFmtId="168" formatCode="#,##0_-;\-* #,##0_-;\ &quot;&quot;_-;_-@_-"/>
    <numFmt numFmtId="169" formatCode="0.0"/>
    <numFmt numFmtId="170" formatCode="#,##0;\-* #,##0_-;\ &quot;&quot;_-;_-@_-"/>
    <numFmt numFmtId="171" formatCode="#,##0.0_ ;\-#,##0.0\ "/>
    <numFmt numFmtId="172" formatCode="#,##0;\-* #,##0_-;\ _-;_-@_-"/>
    <numFmt numFmtId="173" formatCode="#,##0_-;\-* #,##0_-;\ _-;_-@_-"/>
    <numFmt numFmtId="174" formatCode="#,##0.0;\-* #,##0.0_-;\ &quot;&quot;_-;_-@_-"/>
    <numFmt numFmtId="175" formatCode="#,##0_-;\-* #,##0_-;\ _-;_-@"/>
  </numFmts>
  <fonts count="80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b/>
      <sz val="16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Arial Cyr"/>
      <family val="2"/>
    </font>
    <font>
      <sz val="19"/>
      <name val="Times New Roman"/>
      <family val="1"/>
    </font>
    <font>
      <sz val="19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4"/>
      <name val="Arial Cyr"/>
      <family val="2"/>
    </font>
    <font>
      <sz val="16"/>
      <color indexed="8"/>
      <name val="Calibri"/>
      <family val="2"/>
    </font>
    <font>
      <b/>
      <sz val="10"/>
      <name val="Arial Cyr"/>
      <family val="0"/>
    </font>
    <font>
      <b/>
      <sz val="16"/>
      <name val="Arial Cyr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0"/>
      <name val="Arimo"/>
      <family val="0"/>
    </font>
    <font>
      <sz val="14"/>
      <name val="Arim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m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mo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1" applyNumberFormat="0" applyAlignment="0" applyProtection="0"/>
    <xf numFmtId="9" fontId="0" fillId="0" borderId="0" applyFont="0" applyFill="0" applyBorder="0" applyAlignment="0" applyProtection="0"/>
    <xf numFmtId="0" fontId="62" fillId="20" borderId="0" applyNumberFormat="0" applyBorder="0" applyAlignment="0" applyProtection="0"/>
    <xf numFmtId="0" fontId="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7" fillId="27" borderId="6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72" fillId="30" borderId="0" applyNumberFormat="0" applyBorder="0" applyAlignment="0" applyProtection="0"/>
    <xf numFmtId="0" fontId="0" fillId="31" borderId="8" applyNumberFormat="0" applyFont="0" applyAlignment="0" applyProtection="0"/>
    <xf numFmtId="0" fontId="73" fillId="29" borderId="9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80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10" xfId="0" applyNumberFormat="1" applyFont="1" applyFill="1" applyBorder="1" applyAlignment="1" applyProtection="1">
      <alignment horizontal="center" vertical="center"/>
      <protection/>
    </xf>
    <xf numFmtId="172" fontId="5" fillId="0" borderId="10" xfId="0" applyNumberFormat="1" applyFont="1" applyFill="1" applyBorder="1" applyAlignment="1" applyProtection="1">
      <alignment horizontal="center" vertical="center"/>
      <protection/>
    </xf>
    <xf numFmtId="173" fontId="3" fillId="0" borderId="0" xfId="0" applyNumberFormat="1" applyFont="1" applyFill="1" applyBorder="1" applyAlignment="1" applyProtection="1">
      <alignment vertical="center"/>
      <protection/>
    </xf>
    <xf numFmtId="173" fontId="3" fillId="0" borderId="10" xfId="0" applyNumberFormat="1" applyFont="1" applyFill="1" applyBorder="1" applyAlignment="1" applyProtection="1">
      <alignment horizontal="center" vertical="center"/>
      <protection/>
    </xf>
    <xf numFmtId="173" fontId="3" fillId="0" borderId="11" xfId="0" applyNumberFormat="1" applyFont="1" applyFill="1" applyBorder="1" applyAlignment="1" applyProtection="1">
      <alignment horizontal="center" vertical="center"/>
      <protection/>
    </xf>
    <xf numFmtId="173" fontId="3" fillId="0" borderId="12" xfId="0" applyNumberFormat="1" applyFont="1" applyFill="1" applyBorder="1" applyAlignment="1" applyProtection="1">
      <alignment horizontal="center" vertical="center" wrapText="1"/>
      <protection/>
    </xf>
    <xf numFmtId="172" fontId="3" fillId="0" borderId="12" xfId="0" applyNumberFormat="1" applyFont="1" applyFill="1" applyBorder="1" applyAlignment="1" applyProtection="1">
      <alignment horizontal="center" vertical="center"/>
      <protection/>
    </xf>
    <xf numFmtId="172" fontId="5" fillId="0" borderId="12" xfId="0" applyNumberFormat="1" applyFont="1" applyFill="1" applyBorder="1" applyAlignment="1" applyProtection="1">
      <alignment horizontal="center" vertical="center"/>
      <protection/>
    </xf>
    <xf numFmtId="173" fontId="3" fillId="0" borderId="10" xfId="0" applyNumberFormat="1" applyFont="1" applyFill="1" applyBorder="1" applyAlignment="1" applyProtection="1">
      <alignment vertical="center"/>
      <protection/>
    </xf>
    <xf numFmtId="173" fontId="3" fillId="0" borderId="11" xfId="0" applyNumberFormat="1" applyFont="1" applyFill="1" applyBorder="1" applyAlignment="1" applyProtection="1">
      <alignment vertical="center"/>
      <protection/>
    </xf>
    <xf numFmtId="173" fontId="3" fillId="0" borderId="13" xfId="0" applyNumberFormat="1" applyFont="1" applyFill="1" applyBorder="1" applyAlignment="1" applyProtection="1">
      <alignment vertical="center"/>
      <protection/>
    </xf>
    <xf numFmtId="173" fontId="3" fillId="0" borderId="13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/>
    </xf>
    <xf numFmtId="0" fontId="24" fillId="0" borderId="13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2" fillId="0" borderId="0" xfId="54" applyFont="1" applyFill="1">
      <alignment/>
      <protection/>
    </xf>
    <xf numFmtId="0" fontId="17" fillId="0" borderId="0" xfId="54" applyFont="1" applyFill="1">
      <alignment/>
      <protection/>
    </xf>
    <xf numFmtId="0" fontId="14" fillId="0" borderId="0" xfId="54" applyFont="1" applyFill="1">
      <alignment/>
      <protection/>
    </xf>
    <xf numFmtId="0" fontId="1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49" fontId="5" fillId="0" borderId="0" xfId="54" applyNumberFormat="1" applyFont="1" applyFill="1" applyBorder="1" applyAlignment="1">
      <alignment horizontal="right" vertical="center"/>
      <protection/>
    </xf>
    <xf numFmtId="49" fontId="0" fillId="0" borderId="0" xfId="0" applyNumberFormat="1" applyFill="1" applyBorder="1" applyAlignment="1">
      <alignment horizontal="right" vertical="center"/>
    </xf>
    <xf numFmtId="0" fontId="3" fillId="0" borderId="0" xfId="54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173" fontId="3" fillId="0" borderId="17" xfId="0" applyNumberFormat="1" applyFont="1" applyFill="1" applyBorder="1" applyAlignment="1" applyProtection="1">
      <alignment horizontal="center" vertical="center" wrapText="1"/>
      <protection/>
    </xf>
    <xf numFmtId="173" fontId="3" fillId="0" borderId="18" xfId="0" applyNumberFormat="1" applyFont="1" applyFill="1" applyBorder="1" applyAlignment="1" applyProtection="1">
      <alignment horizontal="center" vertical="center" wrapText="1"/>
      <protection/>
    </xf>
    <xf numFmtId="173" fontId="3" fillId="0" borderId="19" xfId="0" applyNumberFormat="1" applyFont="1" applyFill="1" applyBorder="1" applyAlignment="1" applyProtection="1">
      <alignment horizontal="center" vertical="center" wrapText="1"/>
      <protection/>
    </xf>
    <xf numFmtId="173" fontId="3" fillId="0" borderId="20" xfId="0" applyNumberFormat="1" applyFont="1" applyFill="1" applyBorder="1" applyAlignment="1" applyProtection="1">
      <alignment horizontal="center" vertical="center" wrapText="1"/>
      <protection/>
    </xf>
    <xf numFmtId="173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24" fillId="0" borderId="0" xfId="0" applyFont="1" applyFill="1" applyAlignment="1">
      <alignment wrapText="1"/>
    </xf>
    <xf numFmtId="0" fontId="9" fillId="0" borderId="22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4" fillId="32" borderId="20" xfId="0" applyFont="1" applyFill="1" applyBorder="1" applyAlignment="1">
      <alignment/>
    </xf>
    <xf numFmtId="0" fontId="4" fillId="32" borderId="23" xfId="0" applyNumberFormat="1" applyFont="1" applyFill="1" applyBorder="1" applyAlignment="1" applyProtection="1">
      <alignment horizontal="center" vertical="center"/>
      <protection/>
    </xf>
    <xf numFmtId="0" fontId="4" fillId="32" borderId="24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/>
    </xf>
    <xf numFmtId="0" fontId="4" fillId="32" borderId="25" xfId="0" applyFont="1" applyFill="1" applyBorder="1" applyAlignment="1">
      <alignment/>
    </xf>
    <xf numFmtId="0" fontId="4" fillId="32" borderId="23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/>
    </xf>
    <xf numFmtId="49" fontId="4" fillId="32" borderId="26" xfId="0" applyNumberFormat="1" applyFont="1" applyFill="1" applyBorder="1" applyAlignment="1">
      <alignment horizontal="center" vertical="center" wrapText="1"/>
    </xf>
    <xf numFmtId="173" fontId="4" fillId="32" borderId="23" xfId="0" applyNumberFormat="1" applyFont="1" applyFill="1" applyBorder="1" applyAlignment="1" applyProtection="1">
      <alignment horizontal="center" vertical="center"/>
      <protection/>
    </xf>
    <xf numFmtId="0" fontId="4" fillId="32" borderId="27" xfId="0" applyFont="1" applyFill="1" applyBorder="1" applyAlignment="1">
      <alignment vertical="center" wrapText="1"/>
    </xf>
    <xf numFmtId="0" fontId="4" fillId="32" borderId="28" xfId="0" applyFont="1" applyFill="1" applyBorder="1" applyAlignment="1">
      <alignment vertical="center" wrapText="1"/>
    </xf>
    <xf numFmtId="0" fontId="4" fillId="32" borderId="29" xfId="0" applyFont="1" applyFill="1" applyBorder="1" applyAlignment="1">
      <alignment/>
    </xf>
    <xf numFmtId="0" fontId="0" fillId="32" borderId="0" xfId="0" applyFill="1" applyAlignment="1">
      <alignment/>
    </xf>
    <xf numFmtId="0" fontId="4" fillId="32" borderId="30" xfId="0" applyFont="1" applyFill="1" applyBorder="1" applyAlignment="1">
      <alignment vertical="center" wrapText="1"/>
    </xf>
    <xf numFmtId="49" fontId="1" fillId="32" borderId="28" xfId="0" applyNumberFormat="1" applyFont="1" applyFill="1" applyBorder="1" applyAlignment="1">
      <alignment horizontal="center" vertical="center" wrapText="1"/>
    </xf>
    <xf numFmtId="0" fontId="24" fillId="32" borderId="0" xfId="0" applyFont="1" applyFill="1" applyAlignment="1">
      <alignment/>
    </xf>
    <xf numFmtId="173" fontId="3" fillId="32" borderId="0" xfId="0" applyNumberFormat="1" applyFont="1" applyFill="1" applyBorder="1" applyAlignment="1" applyProtection="1">
      <alignment vertical="center"/>
      <protection/>
    </xf>
    <xf numFmtId="0" fontId="1" fillId="32" borderId="11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49" fontId="3" fillId="32" borderId="31" xfId="0" applyNumberFormat="1" applyFont="1" applyFill="1" applyBorder="1" applyAlignment="1" applyProtection="1">
      <alignment horizontal="center" vertical="center" wrapText="1"/>
      <protection/>
    </xf>
    <xf numFmtId="0" fontId="3" fillId="32" borderId="32" xfId="0" applyFont="1" applyFill="1" applyBorder="1" applyAlignment="1" applyProtection="1">
      <alignment horizontal="center" vertical="center" wrapText="1"/>
      <protection/>
    </xf>
    <xf numFmtId="0" fontId="3" fillId="32" borderId="33" xfId="0" applyFont="1" applyFill="1" applyBorder="1" applyAlignment="1" applyProtection="1">
      <alignment horizontal="center" vertical="center" wrapText="1"/>
      <protection/>
    </xf>
    <xf numFmtId="0" fontId="3" fillId="32" borderId="34" xfId="0" applyFont="1" applyFill="1" applyBorder="1" applyAlignment="1" applyProtection="1">
      <alignment horizontal="center" vertical="center" wrapText="1"/>
      <protection/>
    </xf>
    <xf numFmtId="169" fontId="5" fillId="32" borderId="31" xfId="0" applyNumberFormat="1" applyFont="1" applyFill="1" applyBorder="1" applyAlignment="1" applyProtection="1">
      <alignment horizontal="center" vertical="center" wrapText="1"/>
      <protection/>
    </xf>
    <xf numFmtId="0" fontId="5" fillId="32" borderId="31" xfId="0" applyFont="1" applyFill="1" applyBorder="1" applyAlignment="1" applyProtection="1">
      <alignment horizontal="center" vertical="center" wrapText="1"/>
      <protection/>
    </xf>
    <xf numFmtId="0" fontId="5" fillId="32" borderId="35" xfId="0" applyFont="1" applyFill="1" applyBorder="1" applyAlignment="1" applyProtection="1">
      <alignment horizontal="center" vertical="center" wrapText="1"/>
      <protection/>
    </xf>
    <xf numFmtId="0" fontId="5" fillId="32" borderId="33" xfId="0" applyFont="1" applyFill="1" applyBorder="1" applyAlignment="1" applyProtection="1">
      <alignment horizontal="center" vertical="center" wrapText="1"/>
      <protection/>
    </xf>
    <xf numFmtId="0" fontId="5" fillId="32" borderId="36" xfId="0" applyFont="1" applyFill="1" applyBorder="1" applyAlignment="1" applyProtection="1">
      <alignment horizontal="center" vertical="center" wrapText="1"/>
      <protection/>
    </xf>
    <xf numFmtId="1" fontId="3" fillId="32" borderId="32" xfId="0" applyNumberFormat="1" applyFont="1" applyFill="1" applyBorder="1" applyAlignment="1">
      <alignment horizontal="center" vertical="center" wrapText="1"/>
    </xf>
    <xf numFmtId="1" fontId="3" fillId="32" borderId="34" xfId="0" applyNumberFormat="1" applyFont="1" applyFill="1" applyBorder="1" applyAlignment="1">
      <alignment horizontal="center" vertical="center" wrapText="1"/>
    </xf>
    <xf numFmtId="1" fontId="3" fillId="32" borderId="35" xfId="0" applyNumberFormat="1" applyFont="1" applyFill="1" applyBorder="1" applyAlignment="1">
      <alignment horizontal="center" vertical="center" wrapText="1"/>
    </xf>
    <xf numFmtId="1" fontId="3" fillId="32" borderId="36" xfId="0" applyNumberFormat="1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/>
    </xf>
    <xf numFmtId="0" fontId="5" fillId="32" borderId="34" xfId="0" applyFont="1" applyFill="1" applyBorder="1" applyAlignment="1">
      <alignment horizontal="center"/>
    </xf>
    <xf numFmtId="0" fontId="3" fillId="32" borderId="35" xfId="0" applyFont="1" applyFill="1" applyBorder="1" applyAlignment="1">
      <alignment horizontal="center"/>
    </xf>
    <xf numFmtId="0" fontId="3" fillId="32" borderId="34" xfId="0" applyFont="1" applyFill="1" applyBorder="1" applyAlignment="1">
      <alignment horizontal="center"/>
    </xf>
    <xf numFmtId="49" fontId="3" fillId="32" borderId="37" xfId="0" applyNumberFormat="1" applyFont="1" applyFill="1" applyBorder="1" applyAlignment="1" applyProtection="1">
      <alignment horizontal="center" vertical="center" wrapText="1"/>
      <protection/>
    </xf>
    <xf numFmtId="0" fontId="3" fillId="32" borderId="38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169" fontId="3" fillId="32" borderId="37" xfId="0" applyNumberFormat="1" applyFont="1" applyFill="1" applyBorder="1" applyAlignment="1" applyProtection="1">
      <alignment horizontal="center" vertical="center" wrapText="1"/>
      <protection/>
    </xf>
    <xf numFmtId="0" fontId="3" fillId="32" borderId="37" xfId="0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1" fontId="3" fillId="32" borderId="38" xfId="0" applyNumberFormat="1" applyFont="1" applyFill="1" applyBorder="1" applyAlignment="1">
      <alignment horizontal="center" vertical="center" wrapText="1"/>
    </xf>
    <xf numFmtId="1" fontId="3" fillId="32" borderId="13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1" fontId="3" fillId="32" borderId="12" xfId="0" applyNumberFormat="1" applyFont="1" applyFill="1" applyBorder="1" applyAlignment="1">
      <alignment horizontal="center"/>
    </xf>
    <xf numFmtId="0" fontId="5" fillId="32" borderId="38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49" fontId="3" fillId="32" borderId="39" xfId="0" applyNumberFormat="1" applyFont="1" applyFill="1" applyBorder="1" applyAlignment="1" applyProtection="1">
      <alignment horizontal="center" vertical="center" wrapText="1"/>
      <protection/>
    </xf>
    <xf numFmtId="0" fontId="3" fillId="32" borderId="19" xfId="0" applyFont="1" applyFill="1" applyBorder="1" applyAlignment="1" applyProtection="1">
      <alignment horizontal="center" vertical="center" wrapText="1"/>
      <protection/>
    </xf>
    <xf numFmtId="0" fontId="3" fillId="32" borderId="20" xfId="0" applyFont="1" applyFill="1" applyBorder="1" applyAlignment="1" applyProtection="1">
      <alignment horizontal="center" vertical="center" wrapText="1"/>
      <protection/>
    </xf>
    <xf numFmtId="169" fontId="3" fillId="32" borderId="39" xfId="0" applyNumberFormat="1" applyFont="1" applyFill="1" applyBorder="1" applyAlignment="1" applyProtection="1">
      <alignment horizontal="center" vertical="center" wrapText="1"/>
      <protection/>
    </xf>
    <xf numFmtId="0" fontId="3" fillId="32" borderId="39" xfId="0" applyFont="1" applyFill="1" applyBorder="1" applyAlignment="1" applyProtection="1">
      <alignment horizontal="center" vertical="center" wrapText="1"/>
      <protection/>
    </xf>
    <xf numFmtId="0" fontId="3" fillId="32" borderId="21" xfId="0" applyFont="1" applyFill="1" applyBorder="1" applyAlignment="1" applyProtection="1">
      <alignment horizontal="center" vertical="center" wrapText="1"/>
      <protection/>
    </xf>
    <xf numFmtId="0" fontId="3" fillId="32" borderId="40" xfId="0" applyFont="1" applyFill="1" applyBorder="1" applyAlignment="1" applyProtection="1">
      <alignment horizontal="center" vertical="center" wrapText="1"/>
      <protection/>
    </xf>
    <xf numFmtId="1" fontId="3" fillId="32" borderId="41" xfId="0" applyNumberFormat="1" applyFont="1" applyFill="1" applyBorder="1" applyAlignment="1">
      <alignment horizontal="center" vertical="center" wrapText="1"/>
    </xf>
    <xf numFmtId="1" fontId="3" fillId="32" borderId="20" xfId="0" applyNumberFormat="1" applyFont="1" applyFill="1" applyBorder="1" applyAlignment="1">
      <alignment horizontal="center" vertical="center" wrapText="1"/>
    </xf>
    <xf numFmtId="1" fontId="3" fillId="32" borderId="21" xfId="0" applyNumberFormat="1" applyFont="1" applyFill="1" applyBorder="1" applyAlignment="1">
      <alignment horizontal="center" vertical="center" wrapText="1"/>
    </xf>
    <xf numFmtId="1" fontId="3" fillId="32" borderId="40" xfId="0" applyNumberFormat="1" applyFont="1" applyFill="1" applyBorder="1" applyAlignment="1">
      <alignment horizontal="center" vertical="center"/>
    </xf>
    <xf numFmtId="0" fontId="5" fillId="32" borderId="41" xfId="0" applyFont="1" applyFill="1" applyBorder="1" applyAlignment="1">
      <alignment horizontal="center"/>
    </xf>
    <xf numFmtId="0" fontId="5" fillId="32" borderId="20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1" fillId="32" borderId="42" xfId="0" applyFont="1" applyFill="1" applyBorder="1" applyAlignment="1">
      <alignment/>
    </xf>
    <xf numFmtId="0" fontId="1" fillId="32" borderId="43" xfId="0" applyFont="1" applyFill="1" applyBorder="1" applyAlignment="1">
      <alignment/>
    </xf>
    <xf numFmtId="0" fontId="24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center"/>
    </xf>
    <xf numFmtId="0" fontId="4" fillId="32" borderId="44" xfId="0" applyFont="1" applyFill="1" applyBorder="1" applyAlignment="1">
      <alignment vertical="center" wrapText="1"/>
    </xf>
    <xf numFmtId="0" fontId="17" fillId="32" borderId="0" xfId="0" applyFont="1" applyFill="1" applyBorder="1" applyAlignment="1">
      <alignment horizontal="left"/>
    </xf>
    <xf numFmtId="0" fontId="4" fillId="32" borderId="23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3" fillId="0" borderId="45" xfId="0" applyFont="1" applyBorder="1" applyAlignment="1">
      <alignment horizontal="center" vertical="center"/>
    </xf>
    <xf numFmtId="49" fontId="1" fillId="32" borderId="46" xfId="0" applyNumberFormat="1" applyFont="1" applyFill="1" applyBorder="1" applyAlignment="1">
      <alignment horizontal="center" vertical="center" wrapText="1"/>
    </xf>
    <xf numFmtId="49" fontId="1" fillId="32" borderId="47" xfId="0" applyNumberFormat="1" applyFont="1" applyFill="1" applyBorder="1" applyAlignment="1">
      <alignment horizontal="center" vertical="center" wrapText="1"/>
    </xf>
    <xf numFmtId="49" fontId="1" fillId="32" borderId="48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  <xf numFmtId="0" fontId="4" fillId="32" borderId="34" xfId="0" applyFont="1" applyFill="1" applyBorder="1" applyAlignment="1">
      <alignment horizontal="center" vertical="center" wrapText="1"/>
    </xf>
    <xf numFmtId="0" fontId="4" fillId="32" borderId="38" xfId="0" applyFont="1" applyFill="1" applyBorder="1" applyAlignment="1">
      <alignment horizontal="center" vertical="center" wrapText="1"/>
    </xf>
    <xf numFmtId="0" fontId="4" fillId="32" borderId="41" xfId="0" applyFont="1" applyFill="1" applyBorder="1" applyAlignment="1">
      <alignment horizontal="center" vertical="center" wrapText="1"/>
    </xf>
    <xf numFmtId="0" fontId="4" fillId="32" borderId="33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vertical="center" wrapText="1"/>
    </xf>
    <xf numFmtId="0" fontId="4" fillId="32" borderId="36" xfId="0" applyFont="1" applyFill="1" applyBorder="1" applyAlignment="1">
      <alignment horizontal="center" vertical="center" wrapText="1"/>
    </xf>
    <xf numFmtId="0" fontId="4" fillId="32" borderId="40" xfId="0" applyFont="1" applyFill="1" applyBorder="1" applyAlignment="1">
      <alignment vertical="center" wrapText="1"/>
    </xf>
    <xf numFmtId="0" fontId="4" fillId="32" borderId="49" xfId="0" applyFont="1" applyFill="1" applyBorder="1" applyAlignment="1">
      <alignment vertical="center" wrapText="1"/>
    </xf>
    <xf numFmtId="0" fontId="4" fillId="32" borderId="35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vertical="center" wrapText="1"/>
    </xf>
    <xf numFmtId="0" fontId="4" fillId="32" borderId="50" xfId="0" applyFont="1" applyFill="1" applyBorder="1" applyAlignment="1">
      <alignment vertical="center" wrapText="1"/>
    </xf>
    <xf numFmtId="0" fontId="4" fillId="32" borderId="41" xfId="0" applyFont="1" applyFill="1" applyBorder="1" applyAlignment="1">
      <alignment vertical="center" wrapText="1"/>
    </xf>
    <xf numFmtId="0" fontId="4" fillId="32" borderId="20" xfId="0" applyFont="1" applyFill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170" fontId="3" fillId="33" borderId="45" xfId="55" applyNumberFormat="1" applyFont="1" applyFill="1" applyBorder="1" applyAlignment="1" applyProtection="1">
      <alignment horizontal="center" vertical="center"/>
      <protection/>
    </xf>
    <xf numFmtId="0" fontId="3" fillId="33" borderId="51" xfId="55" applyFont="1" applyFill="1" applyBorder="1" applyAlignment="1">
      <alignment horizontal="center" vertical="center" wrapText="1"/>
      <protection/>
    </xf>
    <xf numFmtId="174" fontId="4" fillId="32" borderId="23" xfId="0" applyNumberFormat="1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51" xfId="0" applyFont="1" applyFill="1" applyBorder="1" applyAlignment="1">
      <alignment/>
    </xf>
    <xf numFmtId="0" fontId="4" fillId="32" borderId="18" xfId="0" applyFont="1" applyFill="1" applyBorder="1" applyAlignment="1">
      <alignment horizontal="center" vertical="center" wrapText="1"/>
    </xf>
    <xf numFmtId="0" fontId="4" fillId="32" borderId="52" xfId="0" applyFont="1" applyFill="1" applyBorder="1" applyAlignment="1">
      <alignment horizontal="center" vertical="center" wrapText="1"/>
    </xf>
    <xf numFmtId="0" fontId="4" fillId="32" borderId="53" xfId="0" applyFont="1" applyFill="1" applyBorder="1" applyAlignment="1">
      <alignment/>
    </xf>
    <xf numFmtId="0" fontId="4" fillId="32" borderId="24" xfId="0" applyFont="1" applyFill="1" applyBorder="1" applyAlignment="1">
      <alignment/>
    </xf>
    <xf numFmtId="0" fontId="4" fillId="32" borderId="20" xfId="0" applyFont="1" applyFill="1" applyBorder="1" applyAlignment="1">
      <alignment horizontal="center"/>
    </xf>
    <xf numFmtId="0" fontId="4" fillId="32" borderId="51" xfId="0" applyFont="1" applyFill="1" applyBorder="1" applyAlignment="1">
      <alignment horizontal="center"/>
    </xf>
    <xf numFmtId="173" fontId="4" fillId="32" borderId="23" xfId="0" applyNumberFormat="1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/>
    </xf>
    <xf numFmtId="171" fontId="4" fillId="32" borderId="23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left" vertical="center" wrapText="1"/>
      <protection/>
    </xf>
    <xf numFmtId="49" fontId="3" fillId="0" borderId="10" xfId="55" applyNumberFormat="1" applyFont="1" applyFill="1" applyBorder="1" applyAlignment="1">
      <alignment horizontal="left" vertical="center" wrapText="1"/>
      <protection/>
    </xf>
    <xf numFmtId="49" fontId="1" fillId="0" borderId="31" xfId="0" applyNumberFormat="1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 wrapText="1"/>
    </xf>
    <xf numFmtId="49" fontId="4" fillId="0" borderId="55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173" fontId="4" fillId="0" borderId="56" xfId="0" applyNumberFormat="1" applyFont="1" applyFill="1" applyBorder="1" applyAlignment="1" applyProtection="1">
      <alignment horizontal="center" vertical="center" wrapText="1"/>
      <protection/>
    </xf>
    <xf numFmtId="0" fontId="4" fillId="0" borderId="57" xfId="0" applyNumberFormat="1" applyFont="1" applyFill="1" applyBorder="1" applyAlignment="1" applyProtection="1">
      <alignment horizontal="center" vertical="center"/>
      <protection/>
    </xf>
    <xf numFmtId="0" fontId="4" fillId="0" borderId="58" xfId="0" applyNumberFormat="1" applyFont="1" applyFill="1" applyBorder="1" applyAlignment="1" applyProtection="1">
      <alignment horizontal="center" vertical="center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56" xfId="0" applyNumberFormat="1" applyFont="1" applyFill="1" applyBorder="1" applyAlignment="1" applyProtection="1">
      <alignment horizontal="center" vertical="center"/>
      <protection/>
    </xf>
    <xf numFmtId="0" fontId="4" fillId="0" borderId="58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56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49" fontId="1" fillId="0" borderId="57" xfId="0" applyNumberFormat="1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1" fillId="0" borderId="57" xfId="0" applyNumberFormat="1" applyFont="1" applyFill="1" applyBorder="1" applyAlignment="1" applyProtection="1">
      <alignment horizontal="center" vertical="center"/>
      <protection/>
    </xf>
    <xf numFmtId="0" fontId="1" fillId="0" borderId="58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56" xfId="0" applyNumberFormat="1" applyFont="1" applyFill="1" applyBorder="1" applyAlignment="1" applyProtection="1">
      <alignment horizontal="center" vertical="center"/>
      <protection/>
    </xf>
    <xf numFmtId="0" fontId="4" fillId="0" borderId="60" xfId="0" applyNumberFormat="1" applyFont="1" applyFill="1" applyBorder="1" applyAlignment="1">
      <alignment horizontal="center" vertical="center" wrapText="1"/>
    </xf>
    <xf numFmtId="0" fontId="4" fillId="0" borderId="61" xfId="0" applyNumberFormat="1" applyFont="1" applyFill="1" applyBorder="1" applyAlignment="1">
      <alignment horizontal="center" vertical="center" wrapText="1"/>
    </xf>
    <xf numFmtId="0" fontId="4" fillId="0" borderId="62" xfId="0" applyNumberFormat="1" applyFont="1" applyFill="1" applyBorder="1" applyAlignment="1">
      <alignment horizontal="center" vertical="center" wrapText="1"/>
    </xf>
    <xf numFmtId="0" fontId="4" fillId="0" borderId="63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wrapText="1"/>
    </xf>
    <xf numFmtId="0" fontId="4" fillId="0" borderId="37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6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9" fontId="1" fillId="0" borderId="39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55" xfId="0" applyNumberFormat="1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173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45" xfId="0" applyNumberFormat="1" applyFont="1" applyFill="1" applyBorder="1" applyAlignment="1">
      <alignment horizontal="center" vertical="center" wrapText="1"/>
    </xf>
    <xf numFmtId="0" fontId="4" fillId="0" borderId="51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/>
    </xf>
    <xf numFmtId="49" fontId="1" fillId="0" borderId="46" xfId="0" applyNumberFormat="1" applyFont="1" applyFill="1" applyBorder="1" applyAlignment="1">
      <alignment horizontal="center" vertical="center" wrapText="1"/>
    </xf>
    <xf numFmtId="0" fontId="5" fillId="0" borderId="31" xfId="55" applyFont="1" applyFill="1" applyBorder="1" applyAlignment="1">
      <alignment horizontal="center" vertical="center" wrapText="1"/>
      <protection/>
    </xf>
    <xf numFmtId="0" fontId="5" fillId="0" borderId="32" xfId="55" applyFont="1" applyFill="1" applyBorder="1" applyAlignment="1">
      <alignment horizontal="center" vertical="center" wrapText="1"/>
      <protection/>
    </xf>
    <xf numFmtId="0" fontId="5" fillId="0" borderId="33" xfId="55" applyFont="1" applyFill="1" applyBorder="1" applyAlignment="1">
      <alignment horizontal="center" vertical="center" wrapText="1"/>
      <protection/>
    </xf>
    <xf numFmtId="170" fontId="34" fillId="0" borderId="34" xfId="55" applyNumberFormat="1" applyFont="1" applyFill="1" applyBorder="1" applyAlignment="1" applyProtection="1">
      <alignment horizontal="center" vertical="center"/>
      <protection/>
    </xf>
    <xf numFmtId="174" fontId="5" fillId="0" borderId="31" xfId="55" applyNumberFormat="1" applyFont="1" applyFill="1" applyBorder="1" applyAlignment="1" applyProtection="1">
      <alignment horizontal="center" vertical="center"/>
      <protection/>
    </xf>
    <xf numFmtId="0" fontId="5" fillId="0" borderId="34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49" fontId="1" fillId="0" borderId="47" xfId="0" applyNumberFormat="1" applyFont="1" applyFill="1" applyBorder="1" applyAlignment="1">
      <alignment horizontal="center" vertical="center" wrapText="1"/>
    </xf>
    <xf numFmtId="0" fontId="5" fillId="0" borderId="37" xfId="55" applyFont="1" applyFill="1" applyBorder="1" applyAlignment="1">
      <alignment horizontal="center" vertical="center" wrapText="1"/>
      <protection/>
    </xf>
    <xf numFmtId="49" fontId="5" fillId="0" borderId="38" xfId="55" applyNumberFormat="1" applyFont="1" applyFill="1" applyBorder="1" applyAlignment="1">
      <alignment horizontal="center" vertical="center" wrapText="1"/>
      <protection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168" fontId="5" fillId="0" borderId="13" xfId="55" applyNumberFormat="1" applyFont="1" applyFill="1" applyBorder="1" applyAlignment="1" applyProtection="1">
      <alignment horizontal="center" vertical="center" wrapText="1"/>
      <protection/>
    </xf>
    <xf numFmtId="169" fontId="5" fillId="0" borderId="37" xfId="55" applyNumberFormat="1" applyFont="1" applyFill="1" applyBorder="1" applyAlignment="1" applyProtection="1">
      <alignment horizontal="center" vertical="center"/>
      <protection/>
    </xf>
    <xf numFmtId="1" fontId="5" fillId="0" borderId="38" xfId="55" applyNumberFormat="1" applyFont="1" applyFill="1" applyBorder="1" applyAlignment="1" applyProtection="1">
      <alignment horizontal="center" vertical="center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/>
    </xf>
    <xf numFmtId="49" fontId="5" fillId="0" borderId="37" xfId="55" applyNumberFormat="1" applyFont="1" applyFill="1" applyBorder="1" applyAlignment="1">
      <alignment horizontal="left" vertical="center" wrapText="1"/>
      <protection/>
    </xf>
    <xf numFmtId="0" fontId="5" fillId="0" borderId="38" xfId="55" applyFont="1" applyFill="1" applyBorder="1" applyAlignment="1">
      <alignment horizontal="center" vertical="center" wrapText="1"/>
      <protection/>
    </xf>
    <xf numFmtId="170" fontId="34" fillId="0" borderId="13" xfId="55" applyNumberFormat="1" applyFont="1" applyFill="1" applyBorder="1" applyAlignment="1" applyProtection="1">
      <alignment horizontal="center" vertical="center"/>
      <protection/>
    </xf>
    <xf numFmtId="174" fontId="5" fillId="0" borderId="37" xfId="55" applyNumberFormat="1" applyFont="1" applyFill="1" applyBorder="1" applyAlignment="1" applyProtection="1">
      <alignment horizontal="center" vertical="center"/>
      <protection/>
    </xf>
    <xf numFmtId="49" fontId="1" fillId="0" borderId="48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173" fontId="4" fillId="0" borderId="20" xfId="0" applyNumberFormat="1" applyFont="1" applyFill="1" applyBorder="1" applyAlignment="1" applyProtection="1">
      <alignment horizontal="center" vertical="center" wrapText="1"/>
      <protection/>
    </xf>
    <xf numFmtId="169" fontId="4" fillId="0" borderId="39" xfId="0" applyNumberFormat="1" applyFont="1" applyFill="1" applyBorder="1" applyAlignment="1" applyProtection="1">
      <alignment horizontal="center" vertical="center"/>
      <protection/>
    </xf>
    <xf numFmtId="0" fontId="4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/>
    </xf>
    <xf numFmtId="171" fontId="4" fillId="0" borderId="44" xfId="0" applyNumberFormat="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horizontal="center" vertical="center" wrapText="1"/>
    </xf>
    <xf numFmtId="0" fontId="4" fillId="0" borderId="44" xfId="0" applyNumberFormat="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/>
    </xf>
    <xf numFmtId="49" fontId="3" fillId="32" borderId="0" xfId="0" applyNumberFormat="1" applyFont="1" applyFill="1" applyBorder="1" applyAlignment="1" applyProtection="1">
      <alignment vertical="center"/>
      <protection/>
    </xf>
    <xf numFmtId="0" fontId="76" fillId="0" borderId="0" xfId="0" applyFont="1" applyAlignment="1">
      <alignment wrapText="1"/>
    </xf>
    <xf numFmtId="0" fontId="77" fillId="0" borderId="0" xfId="0" applyFont="1" applyAlignment="1">
      <alignment horizontal="right" wrapText="1"/>
    </xf>
    <xf numFmtId="0" fontId="77" fillId="0" borderId="0" xfId="0" applyFont="1" applyAlignment="1">
      <alignment horizontal="right" vertical="center" wrapText="1"/>
    </xf>
    <xf numFmtId="0" fontId="77" fillId="0" borderId="0" xfId="0" applyFont="1" applyAlignment="1">
      <alignment wrapText="1"/>
    </xf>
    <xf numFmtId="0" fontId="78" fillId="0" borderId="0" xfId="0" applyFont="1" applyAlignment="1">
      <alignment/>
    </xf>
    <xf numFmtId="49" fontId="3" fillId="0" borderId="17" xfId="55" applyNumberFormat="1" applyFont="1" applyFill="1" applyBorder="1" applyAlignment="1">
      <alignment horizontal="left" vertical="center" wrapText="1"/>
      <protection/>
    </xf>
    <xf numFmtId="0" fontId="3" fillId="32" borderId="16" xfId="0" applyFont="1" applyFill="1" applyBorder="1" applyAlignment="1" applyProtection="1">
      <alignment horizontal="center" vertical="center" wrapText="1"/>
      <protection/>
    </xf>
    <xf numFmtId="49" fontId="1" fillId="0" borderId="31" xfId="55" applyNumberFormat="1" applyFont="1" applyFill="1" applyBorder="1" applyAlignment="1">
      <alignment horizontal="left" vertical="center" wrapText="1"/>
      <protection/>
    </xf>
    <xf numFmtId="0" fontId="1" fillId="0" borderId="37" xfId="0" applyFont="1" applyFill="1" applyBorder="1" applyAlignment="1">
      <alignment wrapText="1"/>
    </xf>
    <xf numFmtId="49" fontId="1" fillId="0" borderId="31" xfId="0" applyNumberFormat="1" applyFont="1" applyBorder="1" applyAlignment="1">
      <alignment vertical="center" wrapText="1"/>
    </xf>
    <xf numFmtId="49" fontId="1" fillId="34" borderId="37" xfId="0" applyNumberFormat="1" applyFont="1" applyFill="1" applyBorder="1" applyAlignment="1">
      <alignment horizontal="left" vertical="center" wrapText="1"/>
    </xf>
    <xf numFmtId="49" fontId="1" fillId="0" borderId="39" xfId="0" applyNumberFormat="1" applyFont="1" applyBorder="1" applyAlignment="1">
      <alignment vertical="center" wrapText="1"/>
    </xf>
    <xf numFmtId="170" fontId="1" fillId="34" borderId="59" xfId="0" applyNumberFormat="1" applyFont="1" applyFill="1" applyBorder="1" applyAlignment="1">
      <alignment vertical="center" wrapText="1"/>
    </xf>
    <xf numFmtId="170" fontId="1" fillId="34" borderId="47" xfId="0" applyNumberFormat="1" applyFont="1" applyFill="1" applyBorder="1" applyAlignment="1">
      <alignment horizontal="left" vertical="center" wrapText="1"/>
    </xf>
    <xf numFmtId="170" fontId="1" fillId="34" borderId="63" xfId="0" applyNumberFormat="1" applyFont="1" applyFill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74" fontId="1" fillId="0" borderId="66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170" fontId="1" fillId="33" borderId="33" xfId="55" applyNumberFormat="1" applyFont="1" applyFill="1" applyBorder="1" applyAlignment="1" applyProtection="1">
      <alignment horizontal="center" vertical="center"/>
      <protection/>
    </xf>
    <xf numFmtId="0" fontId="1" fillId="33" borderId="34" xfId="55" applyFont="1" applyFill="1" applyBorder="1" applyAlignment="1">
      <alignment horizontal="center" vertical="center" wrapText="1"/>
      <protection/>
    </xf>
    <xf numFmtId="0" fontId="1" fillId="0" borderId="37" xfId="0" applyFont="1" applyBorder="1" applyAlignment="1">
      <alignment horizontal="center" vertical="center"/>
    </xf>
    <xf numFmtId="174" fontId="1" fillId="0" borderId="67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170" fontId="1" fillId="33" borderId="10" xfId="55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33" borderId="13" xfId="55" applyFont="1" applyFill="1" applyBorder="1" applyAlignment="1">
      <alignment horizontal="center" vertical="center" wrapText="1"/>
      <protection/>
    </xf>
    <xf numFmtId="0" fontId="1" fillId="0" borderId="39" xfId="0" applyFont="1" applyBorder="1" applyAlignment="1">
      <alignment horizontal="center" vertical="center"/>
    </xf>
    <xf numFmtId="174" fontId="1" fillId="0" borderId="68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170" fontId="1" fillId="33" borderId="19" xfId="55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 horizontal="center" vertical="center"/>
    </xf>
    <xf numFmtId="0" fontId="1" fillId="33" borderId="20" xfId="55" applyFont="1" applyFill="1" applyBorder="1" applyAlignment="1">
      <alignment horizontal="center" vertical="center" wrapText="1"/>
      <protection/>
    </xf>
    <xf numFmtId="0" fontId="1" fillId="0" borderId="6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77" fillId="0" borderId="0" xfId="0" applyFont="1" applyAlignment="1">
      <alignment horizontal="left"/>
    </xf>
    <xf numFmtId="0" fontId="77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77" fillId="0" borderId="0" xfId="0" applyFont="1" applyAlignment="1">
      <alignment horizontal="left" wrapText="1"/>
    </xf>
    <xf numFmtId="175" fontId="78" fillId="0" borderId="0" xfId="0" applyNumberFormat="1" applyFont="1" applyAlignment="1">
      <alignment/>
    </xf>
    <xf numFmtId="1" fontId="77" fillId="0" borderId="0" xfId="0" applyNumberFormat="1" applyFont="1" applyAlignment="1">
      <alignment wrapText="1"/>
    </xf>
    <xf numFmtId="0" fontId="79" fillId="0" borderId="0" xfId="0" applyFont="1" applyAlignment="1">
      <alignment/>
    </xf>
    <xf numFmtId="0" fontId="77" fillId="0" borderId="0" xfId="0" applyFont="1" applyAlignment="1">
      <alignment horizontal="center"/>
    </xf>
    <xf numFmtId="0" fontId="76" fillId="0" borderId="0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0" fillId="0" borderId="10" xfId="54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top" wrapText="1"/>
    </xf>
    <xf numFmtId="0" fontId="13" fillId="32" borderId="0" xfId="0" applyFont="1" applyFill="1" applyBorder="1" applyAlignment="1">
      <alignment horizontal="left" wrapText="1"/>
    </xf>
    <xf numFmtId="0" fontId="16" fillId="32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3" fillId="32" borderId="0" xfId="0" applyFont="1" applyFill="1" applyBorder="1" applyAlignment="1">
      <alignment horizontal="left" vertical="center" wrapText="1"/>
    </xf>
    <xf numFmtId="0" fontId="16" fillId="32" borderId="0" xfId="0" applyFont="1" applyFill="1" applyAlignment="1">
      <alignment vertical="center" wrapText="1"/>
    </xf>
    <xf numFmtId="0" fontId="0" fillId="32" borderId="0" xfId="0" applyFill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13" fillId="32" borderId="0" xfId="0" applyFont="1" applyFill="1" applyAlignment="1">
      <alignment horizontal="left" wrapText="1"/>
    </xf>
    <xf numFmtId="0" fontId="16" fillId="32" borderId="0" xfId="0" applyFont="1" applyFill="1" applyAlignment="1">
      <alignment horizontal="left" wrapText="1"/>
    </xf>
    <xf numFmtId="0" fontId="26" fillId="0" borderId="0" xfId="0" applyFont="1" applyFill="1" applyAlignment="1">
      <alignment vertical="top" wrapText="1"/>
    </xf>
    <xf numFmtId="0" fontId="27" fillId="0" borderId="0" xfId="0" applyFont="1" applyFill="1" applyAlignment="1">
      <alignment wrapText="1"/>
    </xf>
    <xf numFmtId="0" fontId="28" fillId="0" borderId="0" xfId="0" applyFont="1" applyAlignment="1">
      <alignment horizontal="center"/>
    </xf>
    <xf numFmtId="0" fontId="3" fillId="0" borderId="32" xfId="0" applyFont="1" applyBorder="1" applyAlignment="1">
      <alignment horizontal="center" vertical="center" textRotation="90"/>
    </xf>
    <xf numFmtId="0" fontId="3" fillId="0" borderId="41" xfId="0" applyFont="1" applyBorder="1" applyAlignment="1">
      <alignment horizontal="center" vertical="center" textRotation="90"/>
    </xf>
    <xf numFmtId="0" fontId="3" fillId="0" borderId="46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2" fillId="0" borderId="18" xfId="54" applyFont="1" applyBorder="1" applyAlignment="1">
      <alignment horizontal="center" vertical="center" wrapText="1"/>
      <protection/>
    </xf>
    <xf numFmtId="0" fontId="21" fillId="0" borderId="29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0" fillId="0" borderId="74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7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73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18" xfId="54" applyFont="1" applyFill="1" applyBorder="1" applyAlignment="1">
      <alignment horizontal="center" vertical="center" wrapText="1"/>
      <protection/>
    </xf>
    <xf numFmtId="0" fontId="0" fillId="0" borderId="7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4" fillId="0" borderId="18" xfId="54" applyFont="1" applyBorder="1" applyAlignment="1">
      <alignment horizontal="center" vertical="center" wrapText="1"/>
      <protection/>
    </xf>
    <xf numFmtId="0" fontId="9" fillId="0" borderId="18" xfId="54" applyFont="1" applyFill="1" applyBorder="1" applyAlignment="1">
      <alignment horizontal="center" vertical="center" wrapText="1"/>
      <protection/>
    </xf>
    <xf numFmtId="0" fontId="21" fillId="0" borderId="74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vertical="center" wrapText="1"/>
    </xf>
    <xf numFmtId="0" fontId="21" fillId="0" borderId="7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73" xfId="0" applyFont="1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55" xfId="0" applyFill="1" applyBorder="1" applyAlignment="1">
      <alignment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31" fillId="0" borderId="76" xfId="0" applyFont="1" applyFill="1" applyBorder="1" applyAlignment="1">
      <alignment horizontal="center" vertical="center" wrapText="1"/>
    </xf>
    <xf numFmtId="0" fontId="31" fillId="0" borderId="77" xfId="0" applyFont="1" applyFill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49" fontId="10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21" fillId="0" borderId="67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74" xfId="0" applyFont="1" applyFill="1" applyBorder="1" applyAlignment="1">
      <alignment vertical="center" wrapText="1"/>
    </xf>
    <xf numFmtId="0" fontId="21" fillId="0" borderId="72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49" fontId="9" fillId="0" borderId="18" xfId="54" applyNumberFormat="1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21" fillId="0" borderId="67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0" fillId="0" borderId="74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0" fontId="21" fillId="0" borderId="7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0" fontId="31" fillId="0" borderId="80" xfId="0" applyFont="1" applyBorder="1" applyAlignment="1">
      <alignment horizontal="center" vertical="center" wrapText="1"/>
    </xf>
    <xf numFmtId="0" fontId="31" fillId="0" borderId="81" xfId="0" applyFont="1" applyBorder="1" applyAlignment="1">
      <alignment horizontal="center" vertical="center" wrapText="1"/>
    </xf>
    <xf numFmtId="0" fontId="9" fillId="0" borderId="12" xfId="54" applyFont="1" applyFill="1" applyBorder="1" applyAlignment="1">
      <alignment horizontal="center" vertical="center" wrapText="1"/>
      <protection/>
    </xf>
    <xf numFmtId="0" fontId="10" fillId="0" borderId="67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82" xfId="0" applyFont="1" applyBorder="1" applyAlignment="1">
      <alignment horizontal="center" vertical="center" wrapText="1"/>
    </xf>
    <xf numFmtId="0" fontId="21" fillId="0" borderId="81" xfId="0" applyFont="1" applyBorder="1" applyAlignment="1">
      <alignment horizontal="center" vertical="center" wrapText="1"/>
    </xf>
    <xf numFmtId="0" fontId="10" fillId="0" borderId="79" xfId="0" applyNumberFormat="1" applyFont="1" applyFill="1" applyBorder="1" applyAlignment="1">
      <alignment horizontal="center" vertical="center" wrapText="1"/>
    </xf>
    <xf numFmtId="0" fontId="31" fillId="0" borderId="80" xfId="0" applyFont="1" applyFill="1" applyBorder="1" applyAlignment="1">
      <alignment horizontal="center" vertical="center" wrapText="1"/>
    </xf>
    <xf numFmtId="0" fontId="31" fillId="0" borderId="81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10" fillId="0" borderId="12" xfId="54" applyFont="1" applyFill="1" applyBorder="1" applyAlignment="1">
      <alignment horizontal="center" vertical="center" wrapText="1"/>
      <protection/>
    </xf>
    <xf numFmtId="0" fontId="10" fillId="0" borderId="12" xfId="54" applyFont="1" applyBorder="1" applyAlignment="1">
      <alignment horizontal="center" vertical="center" wrapText="1"/>
      <protection/>
    </xf>
    <xf numFmtId="0" fontId="10" fillId="0" borderId="67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30" fillId="0" borderId="74" xfId="0" applyFont="1" applyBorder="1" applyAlignment="1">
      <alignment wrapText="1"/>
    </xf>
    <xf numFmtId="0" fontId="30" fillId="0" borderId="29" xfId="0" applyFont="1" applyBorder="1" applyAlignment="1">
      <alignment wrapText="1"/>
    </xf>
    <xf numFmtId="0" fontId="30" fillId="0" borderId="72" xfId="0" applyFont="1" applyBorder="1" applyAlignment="1">
      <alignment wrapText="1"/>
    </xf>
    <xf numFmtId="0" fontId="30" fillId="0" borderId="0" xfId="0" applyFont="1" applyAlignment="1">
      <alignment wrapText="1"/>
    </xf>
    <xf numFmtId="0" fontId="30" fillId="0" borderId="73" xfId="0" applyFont="1" applyBorder="1" applyAlignment="1">
      <alignment wrapText="1"/>
    </xf>
    <xf numFmtId="0" fontId="30" fillId="0" borderId="30" xfId="0" applyFont="1" applyBorder="1" applyAlignment="1">
      <alignment wrapText="1"/>
    </xf>
    <xf numFmtId="0" fontId="30" fillId="0" borderId="28" xfId="0" applyFont="1" applyBorder="1" applyAlignment="1">
      <alignment wrapText="1"/>
    </xf>
    <xf numFmtId="0" fontId="30" fillId="0" borderId="55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33" fillId="0" borderId="0" xfId="0" applyFont="1" applyAlignment="1">
      <alignment wrapText="1"/>
    </xf>
    <xf numFmtId="0" fontId="31" fillId="0" borderId="78" xfId="0" applyFont="1" applyFill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vertical="center" wrapText="1"/>
    </xf>
    <xf numFmtId="0" fontId="4" fillId="32" borderId="65" xfId="0" applyFont="1" applyFill="1" applyBorder="1" applyAlignment="1">
      <alignment horizontal="center" vertical="center" wrapText="1"/>
    </xf>
    <xf numFmtId="0" fontId="4" fillId="32" borderId="67" xfId="0" applyNumberFormat="1" applyFont="1" applyFill="1" applyBorder="1" applyAlignment="1">
      <alignment horizontal="right" vertical="center" wrapText="1"/>
    </xf>
    <xf numFmtId="0" fontId="5" fillId="32" borderId="84" xfId="0" applyFont="1" applyFill="1" applyBorder="1" applyAlignment="1" applyProtection="1">
      <alignment horizontal="center" vertical="center" wrapText="1"/>
      <protection/>
    </xf>
    <xf numFmtId="0" fontId="5" fillId="32" borderId="22" xfId="0" applyFont="1" applyFill="1" applyBorder="1" applyAlignment="1" applyProtection="1">
      <alignment horizontal="center" vertical="center" wrapText="1"/>
      <protection/>
    </xf>
    <xf numFmtId="169" fontId="35" fillId="33" borderId="26" xfId="55" applyNumberFormat="1" applyFont="1" applyFill="1" applyBorder="1" applyAlignment="1" applyProtection="1">
      <alignment horizontal="center" vertical="center"/>
      <protection/>
    </xf>
    <xf numFmtId="169" fontId="35" fillId="33" borderId="85" xfId="55" applyNumberFormat="1" applyFont="1" applyFill="1" applyBorder="1" applyAlignment="1" applyProtection="1">
      <alignment horizontal="center" vertical="center"/>
      <protection/>
    </xf>
    <xf numFmtId="169" fontId="5" fillId="33" borderId="52" xfId="55" applyNumberFormat="1" applyFont="1" applyFill="1" applyBorder="1" applyAlignment="1" applyProtection="1">
      <alignment horizontal="center" vertical="center"/>
      <protection/>
    </xf>
    <xf numFmtId="0" fontId="5" fillId="33" borderId="65" xfId="55" applyNumberFormat="1" applyFont="1" applyFill="1" applyBorder="1" applyAlignment="1" applyProtection="1">
      <alignment horizontal="center" vertical="center"/>
      <protection/>
    </xf>
    <xf numFmtId="169" fontId="5" fillId="33" borderId="26" xfId="55" applyNumberFormat="1" applyFont="1" applyFill="1" applyBorder="1" applyAlignment="1" applyProtection="1">
      <alignment horizontal="center" vertical="center"/>
      <protection/>
    </xf>
    <xf numFmtId="169" fontId="5" fillId="33" borderId="65" xfId="55" applyNumberFormat="1" applyFont="1" applyFill="1" applyBorder="1" applyAlignment="1" applyProtection="1">
      <alignment horizontal="center" vertical="center"/>
      <protection/>
    </xf>
    <xf numFmtId="171" fontId="4" fillId="32" borderId="26" xfId="0" applyNumberFormat="1" applyFont="1" applyFill="1" applyBorder="1" applyAlignment="1">
      <alignment horizontal="center" vertical="center" wrapText="1"/>
    </xf>
    <xf numFmtId="169" fontId="4" fillId="32" borderId="26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 applyProtection="1">
      <alignment horizontal="center" vertical="center"/>
      <protection/>
    </xf>
    <xf numFmtId="173" fontId="3" fillId="0" borderId="13" xfId="0" applyNumberFormat="1" applyFont="1" applyFill="1" applyBorder="1" applyAlignment="1" applyProtection="1">
      <alignment horizontal="center" vertical="center"/>
      <protection/>
    </xf>
    <xf numFmtId="173" fontId="3" fillId="0" borderId="11" xfId="0" applyNumberFormat="1" applyFont="1" applyFill="1" applyBorder="1" applyAlignment="1" applyProtection="1">
      <alignment horizontal="center" vertical="center"/>
      <protection/>
    </xf>
    <xf numFmtId="173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0" xfId="0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32" fillId="0" borderId="85" xfId="0" applyFont="1" applyFill="1" applyBorder="1" applyAlignment="1">
      <alignment wrapText="1"/>
    </xf>
    <xf numFmtId="0" fontId="32" fillId="0" borderId="65" xfId="0" applyFont="1" applyFill="1" applyBorder="1" applyAlignment="1">
      <alignment wrapText="1"/>
    </xf>
    <xf numFmtId="0" fontId="4" fillId="32" borderId="23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 wrapText="1"/>
    </xf>
    <xf numFmtId="0" fontId="4" fillId="32" borderId="85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wrapText="1"/>
    </xf>
    <xf numFmtId="0" fontId="4" fillId="0" borderId="86" xfId="0" applyFont="1" applyFill="1" applyBorder="1" applyAlignment="1">
      <alignment horizontal="center" wrapText="1"/>
    </xf>
    <xf numFmtId="49" fontId="4" fillId="32" borderId="70" xfId="0" applyNumberFormat="1" applyFont="1" applyFill="1" applyBorder="1" applyAlignment="1">
      <alignment horizontal="center" vertical="center" wrapText="1"/>
    </xf>
    <xf numFmtId="49" fontId="4" fillId="32" borderId="69" xfId="0" applyNumberFormat="1" applyFont="1" applyFill="1" applyBorder="1" applyAlignment="1">
      <alignment horizontal="center" vertical="center" wrapText="1"/>
    </xf>
    <xf numFmtId="49" fontId="4" fillId="32" borderId="87" xfId="0" applyNumberFormat="1" applyFont="1" applyFill="1" applyBorder="1" applyAlignment="1">
      <alignment horizontal="center" vertical="center" wrapText="1"/>
    </xf>
    <xf numFmtId="0" fontId="1" fillId="32" borderId="85" xfId="0" applyFont="1" applyFill="1" applyBorder="1" applyAlignment="1">
      <alignment vertical="center" wrapText="1"/>
    </xf>
    <xf numFmtId="0" fontId="1" fillId="32" borderId="86" xfId="0" applyFont="1" applyFill="1" applyBorder="1" applyAlignment="1">
      <alignment vertical="center" wrapText="1"/>
    </xf>
    <xf numFmtId="0" fontId="0" fillId="32" borderId="86" xfId="0" applyFill="1" applyBorder="1" applyAlignment="1">
      <alignment/>
    </xf>
    <xf numFmtId="0" fontId="0" fillId="32" borderId="50" xfId="0" applyFill="1" applyBorder="1" applyAlignment="1">
      <alignment/>
    </xf>
    <xf numFmtId="0" fontId="4" fillId="0" borderId="8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32" borderId="84" xfId="0" applyFont="1" applyFill="1" applyBorder="1" applyAlignment="1">
      <alignment horizontal="center" vertical="center" wrapText="1"/>
    </xf>
    <xf numFmtId="0" fontId="4" fillId="32" borderId="88" xfId="0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 applyProtection="1">
      <alignment horizontal="center" vertical="center"/>
      <protection/>
    </xf>
    <xf numFmtId="0" fontId="24" fillId="0" borderId="12" xfId="0" applyFont="1" applyFill="1" applyBorder="1" applyAlignment="1">
      <alignment horizontal="center" vertical="center"/>
    </xf>
    <xf numFmtId="173" fontId="3" fillId="0" borderId="18" xfId="0" applyNumberFormat="1" applyFont="1" applyFill="1" applyBorder="1" applyAlignment="1" applyProtection="1">
      <alignment horizontal="center" vertical="center"/>
      <protection/>
    </xf>
    <xf numFmtId="173" fontId="3" fillId="0" borderId="74" xfId="0" applyNumberFormat="1" applyFont="1" applyFill="1" applyBorder="1" applyAlignment="1" applyProtection="1">
      <alignment horizontal="center" vertical="center"/>
      <protection/>
    </xf>
    <xf numFmtId="173" fontId="3" fillId="0" borderId="15" xfId="0" applyNumberFormat="1" applyFont="1" applyFill="1" applyBorder="1" applyAlignment="1" applyProtection="1">
      <alignment horizontal="center" vertical="center"/>
      <protection/>
    </xf>
    <xf numFmtId="0" fontId="4" fillId="32" borderId="85" xfId="0" applyFont="1" applyFill="1" applyBorder="1" applyAlignment="1">
      <alignment horizontal="center" wrapText="1"/>
    </xf>
    <xf numFmtId="0" fontId="32" fillId="32" borderId="85" xfId="0" applyFont="1" applyFill="1" applyBorder="1" applyAlignment="1">
      <alignment horizontal="center"/>
    </xf>
    <xf numFmtId="0" fontId="0" fillId="32" borderId="85" xfId="0" applyFill="1" applyBorder="1" applyAlignment="1">
      <alignment vertical="center" wrapText="1"/>
    </xf>
    <xf numFmtId="0" fontId="0" fillId="32" borderId="85" xfId="0" applyFill="1" applyBorder="1" applyAlignment="1">
      <alignment/>
    </xf>
    <xf numFmtId="0" fontId="0" fillId="32" borderId="65" xfId="0" applyFill="1" applyBorder="1" applyAlignment="1">
      <alignment/>
    </xf>
    <xf numFmtId="173" fontId="4" fillId="0" borderId="30" xfId="0" applyNumberFormat="1" applyFont="1" applyFill="1" applyBorder="1" applyAlignment="1" applyProtection="1">
      <alignment horizontal="center" vertical="center"/>
      <protection/>
    </xf>
    <xf numFmtId="173" fontId="4" fillId="0" borderId="28" xfId="0" applyNumberFormat="1" applyFont="1" applyFill="1" applyBorder="1" applyAlignment="1" applyProtection="1">
      <alignment horizontal="center" vertical="center"/>
      <protection/>
    </xf>
    <xf numFmtId="0" fontId="24" fillId="0" borderId="28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173" fontId="2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0" xfId="0" applyFont="1" applyFill="1" applyBorder="1" applyAlignment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textRotation="90"/>
      <protection/>
    </xf>
    <xf numFmtId="0" fontId="4" fillId="32" borderId="72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0" fontId="4" fillId="32" borderId="89" xfId="0" applyFont="1" applyFill="1" applyBorder="1" applyAlignment="1">
      <alignment horizontal="center" wrapText="1"/>
    </xf>
    <xf numFmtId="173" fontId="3" fillId="0" borderId="12" xfId="0" applyNumberFormat="1" applyFont="1" applyFill="1" applyBorder="1" applyAlignment="1" applyProtection="1">
      <alignment horizontal="center" vertical="center" wrapText="1"/>
      <protection/>
    </xf>
    <xf numFmtId="173" fontId="3" fillId="0" borderId="67" xfId="0" applyNumberFormat="1" applyFont="1" applyFill="1" applyBorder="1" applyAlignment="1" applyProtection="1">
      <alignment horizontal="center" vertical="center" wrapText="1"/>
      <protection/>
    </xf>
    <xf numFmtId="0" fontId="24" fillId="0" borderId="67" xfId="0" applyFont="1" applyFill="1" applyBorder="1" applyAlignment="1">
      <alignment horizontal="center" vertical="center" wrapText="1"/>
    </xf>
    <xf numFmtId="0" fontId="77" fillId="0" borderId="90" xfId="0" applyFont="1" applyBorder="1" applyAlignment="1">
      <alignment horizontal="center"/>
    </xf>
    <xf numFmtId="0" fontId="37" fillId="0" borderId="90" xfId="0" applyFont="1" applyBorder="1" applyAlignment="1">
      <alignment/>
    </xf>
    <xf numFmtId="0" fontId="77" fillId="0" borderId="0" xfId="0" applyFont="1" applyAlignment="1">
      <alignment horizontal="left"/>
    </xf>
    <xf numFmtId="0" fontId="30" fillId="0" borderId="0" xfId="0" applyFont="1" applyAlignment="1">
      <alignment/>
    </xf>
    <xf numFmtId="49" fontId="4" fillId="32" borderId="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4" fillId="32" borderId="30" xfId="0" applyNumberFormat="1" applyFont="1" applyFill="1" applyBorder="1" applyAlignment="1">
      <alignment horizontal="right" vertical="center" wrapText="1"/>
    </xf>
    <xf numFmtId="0" fontId="4" fillId="32" borderId="28" xfId="0" applyNumberFormat="1" applyFont="1" applyFill="1" applyBorder="1" applyAlignment="1">
      <alignment horizontal="right" vertical="center" wrapText="1"/>
    </xf>
    <xf numFmtId="0" fontId="4" fillId="32" borderId="55" xfId="0" applyNumberFormat="1" applyFont="1" applyFill="1" applyBorder="1" applyAlignment="1">
      <alignment horizontal="right" vertical="center" wrapText="1"/>
    </xf>
    <xf numFmtId="49" fontId="4" fillId="32" borderId="26" xfId="0" applyNumberFormat="1" applyFont="1" applyFill="1" applyBorder="1" applyAlignment="1">
      <alignment horizontal="center" vertical="center" wrapText="1"/>
    </xf>
    <xf numFmtId="49" fontId="4" fillId="32" borderId="85" xfId="0" applyNumberFormat="1" applyFont="1" applyFill="1" applyBorder="1" applyAlignment="1">
      <alignment horizontal="center" vertical="center" wrapText="1"/>
    </xf>
    <xf numFmtId="49" fontId="4" fillId="32" borderId="86" xfId="0" applyNumberFormat="1" applyFont="1" applyFill="1" applyBorder="1" applyAlignment="1">
      <alignment horizontal="center" vertical="center" wrapText="1"/>
    </xf>
    <xf numFmtId="49" fontId="4" fillId="32" borderId="65" xfId="0" applyNumberFormat="1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0" fontId="77" fillId="0" borderId="0" xfId="0" applyFont="1" applyAlignment="1">
      <alignment horizontal="left" wrapText="1"/>
    </xf>
    <xf numFmtId="0" fontId="77" fillId="0" borderId="22" xfId="0" applyFont="1" applyBorder="1" applyAlignment="1">
      <alignment horizontal="left" vertical="center" wrapText="1"/>
    </xf>
    <xf numFmtId="0" fontId="77" fillId="0" borderId="0" xfId="0" applyFont="1" applyBorder="1" applyAlignment="1">
      <alignment horizontal="left" vertical="center" wrapText="1"/>
    </xf>
    <xf numFmtId="0" fontId="76" fillId="0" borderId="90" xfId="0" applyFont="1" applyBorder="1" applyAlignment="1">
      <alignment horizontal="center"/>
    </xf>
    <xf numFmtId="0" fontId="36" fillId="0" borderId="90" xfId="0" applyFont="1" applyBorder="1" applyAlignment="1">
      <alignment/>
    </xf>
    <xf numFmtId="0" fontId="76" fillId="0" borderId="0" xfId="0" applyFont="1" applyAlignment="1">
      <alignment horizontal="left" wrapText="1"/>
    </xf>
    <xf numFmtId="0" fontId="0" fillId="0" borderId="0" xfId="0" applyAlignment="1">
      <alignment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Plan Уч(бакал.) д_о 2013_14а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3"/>
  <sheetViews>
    <sheetView tabSelected="1" view="pageBreakPreview" zoomScale="55" zoomScaleNormal="75" zoomScaleSheetLayoutView="55" zoomScalePageLayoutView="0" workbookViewId="0" topLeftCell="A1">
      <selection activeCell="P7" sqref="P7:AM7"/>
    </sheetView>
  </sheetViews>
  <sheetFormatPr defaultColWidth="3.375" defaultRowHeight="12.75"/>
  <cols>
    <col min="1" max="2" width="7.50390625" style="1" customWidth="1"/>
    <col min="3" max="3" width="7.375" style="1" customWidth="1"/>
    <col min="4" max="4" width="5.375" style="1" customWidth="1"/>
    <col min="5" max="5" width="5.50390625" style="1" customWidth="1"/>
    <col min="6" max="6" width="5.50390625" style="1" bestFit="1" customWidth="1"/>
    <col min="7" max="7" width="6.875" style="1" customWidth="1"/>
    <col min="8" max="8" width="8.00390625" style="1" customWidth="1"/>
    <col min="9" max="9" width="8.375" style="1" customWidth="1"/>
    <col min="10" max="10" width="5.875" style="1" customWidth="1"/>
    <col min="11" max="12" width="5.50390625" style="1" customWidth="1"/>
    <col min="13" max="13" width="6.00390625" style="1" customWidth="1"/>
    <col min="14" max="14" width="6.875" style="1" customWidth="1"/>
    <col min="15" max="15" width="5.50390625" style="1" customWidth="1"/>
    <col min="16" max="16" width="5.625" style="1" customWidth="1"/>
    <col min="17" max="17" width="5.125" style="1" customWidth="1"/>
    <col min="18" max="18" width="4.875" style="1" customWidth="1"/>
    <col min="19" max="20" width="5.00390625" style="1" customWidth="1"/>
    <col min="21" max="22" width="5.50390625" style="1" customWidth="1"/>
    <col min="23" max="23" width="5.125" style="1" customWidth="1"/>
    <col min="24" max="24" width="5.375" style="1" customWidth="1"/>
    <col min="25" max="25" width="5.875" style="1" customWidth="1"/>
    <col min="26" max="26" width="5.625" style="1" customWidth="1"/>
    <col min="27" max="29" width="4.875" style="1" customWidth="1"/>
    <col min="30" max="30" width="5.125" style="1" customWidth="1"/>
    <col min="31" max="31" width="6.375" style="1" customWidth="1"/>
    <col min="32" max="32" width="6.00390625" style="1" customWidth="1"/>
    <col min="33" max="33" width="5.625" style="1" customWidth="1"/>
    <col min="34" max="34" width="5.50390625" style="1" customWidth="1"/>
    <col min="35" max="35" width="5.875" style="1" customWidth="1"/>
    <col min="36" max="37" width="5.50390625" style="1" customWidth="1"/>
    <col min="38" max="38" width="4.875" style="1" customWidth="1"/>
    <col min="39" max="39" width="6.875" style="1" customWidth="1"/>
    <col min="40" max="40" width="6.125" style="1" customWidth="1"/>
    <col min="41" max="41" width="6.00390625" style="1" customWidth="1"/>
    <col min="42" max="42" width="4.125" style="1" customWidth="1"/>
    <col min="43" max="43" width="4.375" style="1" customWidth="1"/>
    <col min="44" max="44" width="4.125" style="1" customWidth="1"/>
    <col min="45" max="45" width="4.50390625" style="1" customWidth="1"/>
    <col min="46" max="46" width="4.625" style="1" customWidth="1"/>
    <col min="47" max="48" width="4.50390625" style="1" customWidth="1"/>
    <col min="49" max="49" width="4.125" style="1" customWidth="1"/>
    <col min="50" max="50" width="4.375" style="1" customWidth="1"/>
    <col min="51" max="51" width="4.50390625" style="1" bestFit="1" customWidth="1"/>
    <col min="52" max="52" width="4.375" style="1" customWidth="1"/>
    <col min="53" max="53" width="4.625" style="1" customWidth="1"/>
    <col min="54" max="54" width="4.375" style="1" bestFit="1" customWidth="1"/>
    <col min="55" max="16384" width="3.375" style="1" customWidth="1"/>
  </cols>
  <sheetData>
    <row r="1" spans="1:54" s="20" customFormat="1" ht="25.5" customHeight="1">
      <c r="A1" s="374" t="s">
        <v>68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5" t="s">
        <v>17</v>
      </c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6"/>
      <c r="AP1" s="376"/>
      <c r="AQ1" s="376"/>
      <c r="AR1" s="376"/>
      <c r="AS1" s="376"/>
      <c r="AT1" s="376"/>
      <c r="AU1" s="376"/>
      <c r="AV1" s="376"/>
      <c r="AW1" s="376"/>
      <c r="AX1" s="376"/>
      <c r="AY1" s="376"/>
      <c r="AZ1" s="376"/>
      <c r="BA1" s="376"/>
      <c r="BB1" s="376"/>
    </row>
    <row r="2" spans="1:54" s="20" customFormat="1" ht="24" customHeight="1">
      <c r="A2" s="374" t="s">
        <v>69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376"/>
      <c r="AP2" s="376"/>
      <c r="AQ2" s="376"/>
      <c r="AR2" s="376"/>
      <c r="AS2" s="376"/>
      <c r="AT2" s="376"/>
      <c r="AU2" s="376"/>
      <c r="AV2" s="376"/>
      <c r="AW2" s="376"/>
      <c r="AX2" s="376"/>
      <c r="AY2" s="376"/>
      <c r="AZ2" s="376"/>
      <c r="BA2" s="376"/>
      <c r="BB2" s="376"/>
    </row>
    <row r="3" spans="1:54" s="20" customFormat="1" ht="30">
      <c r="A3" s="374" t="s">
        <v>83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7" t="s">
        <v>0</v>
      </c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  <c r="AN3" s="377"/>
      <c r="AO3" s="376"/>
      <c r="AP3" s="376"/>
      <c r="AQ3" s="376"/>
      <c r="AR3" s="376"/>
      <c r="AS3" s="376"/>
      <c r="AT3" s="376"/>
      <c r="AU3" s="376"/>
      <c r="AV3" s="376"/>
      <c r="AW3" s="376"/>
      <c r="AX3" s="376"/>
      <c r="AY3" s="376"/>
      <c r="AZ3" s="376"/>
      <c r="BA3" s="376"/>
      <c r="BB3" s="376"/>
    </row>
    <row r="4" spans="1:54" s="20" customFormat="1" ht="27.75">
      <c r="A4" s="378" t="s">
        <v>156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379" t="s">
        <v>130</v>
      </c>
      <c r="AO4" s="380"/>
      <c r="AP4" s="380"/>
      <c r="AQ4" s="380"/>
      <c r="AR4" s="380"/>
      <c r="AS4" s="380"/>
      <c r="AT4" s="380"/>
      <c r="AU4" s="380"/>
      <c r="AV4" s="380"/>
      <c r="AW4" s="380"/>
      <c r="AX4" s="380"/>
      <c r="AY4" s="380"/>
      <c r="AZ4" s="380"/>
      <c r="BA4" s="380"/>
      <c r="BB4" s="380"/>
    </row>
    <row r="5" spans="1:54" s="20" customFormat="1" ht="27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380"/>
      <c r="AO5" s="380"/>
      <c r="AP5" s="380"/>
      <c r="AQ5" s="380"/>
      <c r="AR5" s="380"/>
      <c r="AS5" s="380"/>
      <c r="AT5" s="380"/>
      <c r="AU5" s="380"/>
      <c r="AV5" s="380"/>
      <c r="AW5" s="380"/>
      <c r="AX5" s="380"/>
      <c r="AY5" s="380"/>
      <c r="AZ5" s="380"/>
      <c r="BA5" s="380"/>
      <c r="BB5" s="380"/>
    </row>
    <row r="6" spans="1:54" s="25" customFormat="1" ht="25.5" customHeight="1">
      <c r="A6" s="374" t="s">
        <v>70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381"/>
      <c r="AO6" s="381"/>
      <c r="AP6" s="381"/>
      <c r="AQ6" s="381"/>
      <c r="AR6" s="381"/>
      <c r="AS6" s="381"/>
      <c r="AT6" s="381"/>
      <c r="AU6" s="381"/>
      <c r="AV6" s="381"/>
      <c r="AW6" s="381"/>
      <c r="AX6" s="381"/>
      <c r="AY6" s="381"/>
      <c r="AZ6" s="381"/>
      <c r="BA6" s="381"/>
      <c r="BB6" s="381"/>
    </row>
    <row r="7" spans="1:54" s="25" customFormat="1" ht="27" customHeight="1">
      <c r="A7" s="387" t="s">
        <v>136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59" t="s">
        <v>18</v>
      </c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  <c r="AL7" s="360"/>
      <c r="AM7" s="360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381"/>
      <c r="AY7" s="381"/>
      <c r="AZ7" s="381"/>
      <c r="BA7" s="381"/>
      <c r="BB7" s="381"/>
    </row>
    <row r="8" spans="16:54" s="25" customFormat="1" ht="24">
      <c r="P8" s="365" t="s">
        <v>132</v>
      </c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7"/>
      <c r="AC8" s="367"/>
      <c r="AD8" s="368"/>
      <c r="AE8" s="368"/>
      <c r="AF8" s="368"/>
      <c r="AG8" s="368"/>
      <c r="AH8" s="368"/>
      <c r="AI8" s="368"/>
      <c r="AJ8" s="368"/>
      <c r="AK8" s="368"/>
      <c r="AL8" s="368"/>
      <c r="AM8" s="23"/>
      <c r="AN8" s="361" t="s">
        <v>54</v>
      </c>
      <c r="AO8" s="362"/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2"/>
      <c r="BA8" s="362"/>
      <c r="BB8" s="362"/>
    </row>
    <row r="9" spans="16:54" s="25" customFormat="1" ht="25.5" customHeight="1">
      <c r="P9" s="363" t="s">
        <v>133</v>
      </c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139"/>
      <c r="AM9" s="139"/>
      <c r="AN9" s="385" t="s">
        <v>131</v>
      </c>
      <c r="AO9" s="385"/>
      <c r="AP9" s="385"/>
      <c r="AQ9" s="385"/>
      <c r="AR9" s="385"/>
      <c r="AS9" s="385"/>
      <c r="AT9" s="385"/>
      <c r="AU9" s="385"/>
      <c r="AV9" s="385"/>
      <c r="AW9" s="385"/>
      <c r="AX9" s="385"/>
      <c r="AY9" s="385"/>
      <c r="AZ9" s="385"/>
      <c r="BA9" s="385"/>
      <c r="BB9" s="385"/>
    </row>
    <row r="10" spans="16:54" s="25" customFormat="1" ht="23.25" customHeight="1">
      <c r="P10" s="363" t="s">
        <v>134</v>
      </c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139"/>
      <c r="AL10" s="139"/>
      <c r="AM10" s="139"/>
      <c r="AN10" s="386"/>
      <c r="AO10" s="386"/>
      <c r="AP10" s="386"/>
      <c r="AQ10" s="386"/>
      <c r="AR10" s="386"/>
      <c r="AS10" s="386"/>
      <c r="AT10" s="386"/>
      <c r="AU10" s="386"/>
      <c r="AV10" s="386"/>
      <c r="AW10" s="386"/>
      <c r="AX10" s="386"/>
      <c r="AY10" s="386"/>
      <c r="AZ10" s="386"/>
      <c r="BA10" s="386"/>
      <c r="BB10" s="386"/>
    </row>
    <row r="11" spans="16:54" s="25" customFormat="1" ht="21.75" customHeight="1">
      <c r="P11" s="383" t="s">
        <v>135</v>
      </c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84"/>
      <c r="AM11" s="384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14:54" s="25" customFormat="1" ht="21.75" customHeight="1">
      <c r="N12" s="28"/>
      <c r="O12" s="28"/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C12" s="382"/>
      <c r="AD12" s="382"/>
      <c r="AE12" s="382"/>
      <c r="AF12" s="382"/>
      <c r="AG12" s="382"/>
      <c r="AH12" s="382"/>
      <c r="AI12" s="382"/>
      <c r="AJ12" s="382"/>
      <c r="AK12" s="382"/>
      <c r="AL12" s="382"/>
      <c r="AM12" s="382"/>
      <c r="AN12" s="29"/>
      <c r="AO12" s="30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</row>
    <row r="13" spans="14:54" s="25" customFormat="1" ht="21.75" customHeight="1">
      <c r="N13" s="28"/>
      <c r="O13" s="28"/>
      <c r="P13" s="382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2"/>
      <c r="AI13" s="382"/>
      <c r="AJ13" s="382"/>
      <c r="AK13" s="382"/>
      <c r="AL13" s="382"/>
      <c r="AM13" s="382"/>
      <c r="AN13" s="29"/>
      <c r="AO13" s="30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</row>
    <row r="14" spans="16:54" s="25" customFormat="1" ht="21.75" customHeight="1">
      <c r="P14" s="369" t="s">
        <v>108</v>
      </c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370"/>
      <c r="AL14" s="370"/>
      <c r="AM14" s="370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41:54" s="25" customFormat="1" ht="18"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s="20" customFormat="1" ht="24.75" thickBot="1">
      <c r="A16" s="371" t="s">
        <v>65</v>
      </c>
      <c r="B16" s="371"/>
      <c r="C16" s="371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  <c r="AF16" s="371"/>
      <c r="AG16" s="371"/>
      <c r="AH16" s="371"/>
      <c r="AI16" s="371"/>
      <c r="AJ16" s="371"/>
      <c r="AK16" s="371"/>
      <c r="AL16" s="371"/>
      <c r="AM16" s="371"/>
      <c r="AN16" s="371"/>
      <c r="AO16" s="371"/>
      <c r="AP16" s="371"/>
      <c r="AQ16" s="371"/>
      <c r="AR16" s="371"/>
      <c r="AS16" s="371"/>
      <c r="AT16" s="371"/>
      <c r="AU16" s="371"/>
      <c r="AV16" s="371"/>
      <c r="AW16" s="371"/>
      <c r="AX16" s="371"/>
      <c r="AY16" s="371"/>
      <c r="AZ16" s="371"/>
      <c r="BA16" s="371"/>
      <c r="BB16" s="371"/>
    </row>
    <row r="17" spans="1:54" s="20" customFormat="1" ht="15.75" customHeight="1">
      <c r="A17" s="388" t="s">
        <v>1</v>
      </c>
      <c r="B17" s="390" t="s">
        <v>2</v>
      </c>
      <c r="C17" s="391"/>
      <c r="D17" s="391"/>
      <c r="E17" s="392"/>
      <c r="F17" s="390" t="s">
        <v>3</v>
      </c>
      <c r="G17" s="391"/>
      <c r="H17" s="391"/>
      <c r="I17" s="392"/>
      <c r="J17" s="372" t="s">
        <v>4</v>
      </c>
      <c r="K17" s="373"/>
      <c r="L17" s="373"/>
      <c r="M17" s="373"/>
      <c r="N17" s="372" t="s">
        <v>5</v>
      </c>
      <c r="O17" s="373"/>
      <c r="P17" s="373"/>
      <c r="Q17" s="373"/>
      <c r="R17" s="433"/>
      <c r="S17" s="372" t="s">
        <v>6</v>
      </c>
      <c r="T17" s="432"/>
      <c r="U17" s="432"/>
      <c r="V17" s="432"/>
      <c r="W17" s="433"/>
      <c r="X17" s="372" t="s">
        <v>7</v>
      </c>
      <c r="Y17" s="373"/>
      <c r="Z17" s="373"/>
      <c r="AA17" s="433"/>
      <c r="AB17" s="390" t="s">
        <v>8</v>
      </c>
      <c r="AC17" s="391"/>
      <c r="AD17" s="391"/>
      <c r="AE17" s="392"/>
      <c r="AF17" s="390" t="s">
        <v>9</v>
      </c>
      <c r="AG17" s="391"/>
      <c r="AH17" s="391"/>
      <c r="AI17" s="392"/>
      <c r="AJ17" s="372" t="s">
        <v>10</v>
      </c>
      <c r="AK17" s="432"/>
      <c r="AL17" s="432"/>
      <c r="AM17" s="432"/>
      <c r="AN17" s="433"/>
      <c r="AO17" s="372" t="s">
        <v>11</v>
      </c>
      <c r="AP17" s="373"/>
      <c r="AQ17" s="373"/>
      <c r="AR17" s="373"/>
      <c r="AS17" s="490" t="s">
        <v>16</v>
      </c>
      <c r="AT17" s="491"/>
      <c r="AU17" s="491"/>
      <c r="AV17" s="491"/>
      <c r="AW17" s="492"/>
      <c r="AX17" s="372" t="s">
        <v>12</v>
      </c>
      <c r="AY17" s="373"/>
      <c r="AZ17" s="373"/>
      <c r="BA17" s="433"/>
      <c r="BB17" s="341"/>
    </row>
    <row r="18" spans="1:54" s="20" customFormat="1" ht="15.75" thickBot="1">
      <c r="A18" s="389"/>
      <c r="B18" s="342">
        <v>1</v>
      </c>
      <c r="C18" s="343">
        <v>2</v>
      </c>
      <c r="D18" s="343">
        <v>3</v>
      </c>
      <c r="E18" s="344">
        <v>4</v>
      </c>
      <c r="F18" s="342">
        <v>5</v>
      </c>
      <c r="G18" s="343">
        <v>6</v>
      </c>
      <c r="H18" s="343">
        <v>7</v>
      </c>
      <c r="I18" s="344">
        <v>8</v>
      </c>
      <c r="J18" s="342">
        <v>9</v>
      </c>
      <c r="K18" s="343">
        <v>10</v>
      </c>
      <c r="L18" s="343">
        <v>11</v>
      </c>
      <c r="M18" s="345">
        <v>12</v>
      </c>
      <c r="N18" s="342">
        <v>13</v>
      </c>
      <c r="O18" s="343">
        <v>14</v>
      </c>
      <c r="P18" s="343">
        <v>15</v>
      </c>
      <c r="Q18" s="343">
        <v>16</v>
      </c>
      <c r="R18" s="344">
        <v>17</v>
      </c>
      <c r="S18" s="342">
        <v>18</v>
      </c>
      <c r="T18" s="343">
        <v>19</v>
      </c>
      <c r="U18" s="343">
        <v>20</v>
      </c>
      <c r="V18" s="343">
        <v>21</v>
      </c>
      <c r="W18" s="344">
        <v>22</v>
      </c>
      <c r="X18" s="342">
        <v>23</v>
      </c>
      <c r="Y18" s="343">
        <v>24</v>
      </c>
      <c r="Z18" s="343">
        <v>25</v>
      </c>
      <c r="AA18" s="344">
        <v>26</v>
      </c>
      <c r="AB18" s="342">
        <v>27</v>
      </c>
      <c r="AC18" s="343">
        <v>28</v>
      </c>
      <c r="AD18" s="343">
        <v>29</v>
      </c>
      <c r="AE18" s="344">
        <v>30</v>
      </c>
      <c r="AF18" s="342">
        <v>31</v>
      </c>
      <c r="AG18" s="343">
        <v>32</v>
      </c>
      <c r="AH18" s="343">
        <v>33</v>
      </c>
      <c r="AI18" s="344">
        <v>34</v>
      </c>
      <c r="AJ18" s="342">
        <v>35</v>
      </c>
      <c r="AK18" s="343">
        <v>36</v>
      </c>
      <c r="AL18" s="343">
        <v>37</v>
      </c>
      <c r="AM18" s="343">
        <v>38</v>
      </c>
      <c r="AN18" s="344">
        <v>39</v>
      </c>
      <c r="AO18" s="342">
        <v>40</v>
      </c>
      <c r="AP18" s="343">
        <v>41</v>
      </c>
      <c r="AQ18" s="343">
        <v>42</v>
      </c>
      <c r="AR18" s="345">
        <v>43</v>
      </c>
      <c r="AS18" s="342">
        <v>44</v>
      </c>
      <c r="AT18" s="343">
        <v>45</v>
      </c>
      <c r="AU18" s="343">
        <v>46</v>
      </c>
      <c r="AV18" s="343">
        <v>47</v>
      </c>
      <c r="AW18" s="344">
        <v>48</v>
      </c>
      <c r="AX18" s="342">
        <v>49</v>
      </c>
      <c r="AY18" s="343">
        <v>50</v>
      </c>
      <c r="AZ18" s="343">
        <v>51</v>
      </c>
      <c r="BA18" s="344">
        <v>52</v>
      </c>
      <c r="BB18" s="341"/>
    </row>
    <row r="19" spans="1:54" s="20" customFormat="1" ht="18" thickBot="1">
      <c r="A19" s="346">
        <v>1</v>
      </c>
      <c r="B19" s="161" t="s">
        <v>71</v>
      </c>
      <c r="C19" s="161" t="s">
        <v>71</v>
      </c>
      <c r="D19" s="161" t="s">
        <v>71</v>
      </c>
      <c r="E19" s="161" t="s">
        <v>71</v>
      </c>
      <c r="F19" s="161" t="s">
        <v>71</v>
      </c>
      <c r="G19" s="161" t="s">
        <v>71</v>
      </c>
      <c r="H19" s="161" t="s">
        <v>71</v>
      </c>
      <c r="I19" s="161" t="s">
        <v>71</v>
      </c>
      <c r="J19" s="161" t="s">
        <v>71</v>
      </c>
      <c r="K19" s="161" t="s">
        <v>71</v>
      </c>
      <c r="L19" s="161" t="s">
        <v>71</v>
      </c>
      <c r="M19" s="161" t="s">
        <v>71</v>
      </c>
      <c r="N19" s="347" t="s">
        <v>71</v>
      </c>
      <c r="O19" s="161" t="s">
        <v>71</v>
      </c>
      <c r="P19" s="161" t="s">
        <v>71</v>
      </c>
      <c r="Q19" s="348" t="s">
        <v>154</v>
      </c>
      <c r="R19" s="349" t="s">
        <v>72</v>
      </c>
      <c r="S19" s="161" t="s">
        <v>73</v>
      </c>
      <c r="T19" s="161" t="s">
        <v>71</v>
      </c>
      <c r="U19" s="161" t="s">
        <v>71</v>
      </c>
      <c r="V19" s="161" t="s">
        <v>71</v>
      </c>
      <c r="W19" s="161" t="s">
        <v>71</v>
      </c>
      <c r="X19" s="161" t="s">
        <v>71</v>
      </c>
      <c r="Y19" s="161" t="s">
        <v>71</v>
      </c>
      <c r="Z19" s="161" t="s">
        <v>71</v>
      </c>
      <c r="AA19" s="161" t="s">
        <v>71</v>
      </c>
      <c r="AB19" s="161" t="s">
        <v>71</v>
      </c>
      <c r="AC19" s="348" t="s">
        <v>73</v>
      </c>
      <c r="AD19" s="348" t="s">
        <v>73</v>
      </c>
      <c r="AE19" s="350" t="s">
        <v>73</v>
      </c>
      <c r="AF19" s="161" t="s">
        <v>73</v>
      </c>
      <c r="AG19" s="161" t="s">
        <v>71</v>
      </c>
      <c r="AH19" s="161" t="s">
        <v>71</v>
      </c>
      <c r="AI19" s="161" t="s">
        <v>71</v>
      </c>
      <c r="AJ19" s="161" t="s">
        <v>71</v>
      </c>
      <c r="AK19" s="161" t="s">
        <v>71</v>
      </c>
      <c r="AL19" s="161" t="s">
        <v>71</v>
      </c>
      <c r="AM19" s="161" t="s">
        <v>71</v>
      </c>
      <c r="AN19" s="161" t="s">
        <v>71</v>
      </c>
      <c r="AO19" s="161" t="s">
        <v>71</v>
      </c>
      <c r="AP19" s="348" t="s">
        <v>13</v>
      </c>
      <c r="AQ19" s="348" t="s">
        <v>13</v>
      </c>
      <c r="AR19" s="349" t="s">
        <v>72</v>
      </c>
      <c r="AS19" s="161" t="s">
        <v>57</v>
      </c>
      <c r="AT19" s="348" t="s">
        <v>57</v>
      </c>
      <c r="AU19" s="348" t="s">
        <v>57</v>
      </c>
      <c r="AV19" s="348" t="s">
        <v>57</v>
      </c>
      <c r="AW19" s="349" t="s">
        <v>57</v>
      </c>
      <c r="AX19" s="351" t="s">
        <v>57</v>
      </c>
      <c r="AY19" s="348" t="s">
        <v>57</v>
      </c>
      <c r="AZ19" s="348" t="s">
        <v>57</v>
      </c>
      <c r="BA19" s="349" t="s">
        <v>57</v>
      </c>
      <c r="BB19" s="341"/>
    </row>
    <row r="20" spans="1:54" s="20" customFormat="1" ht="18" thickBot="1">
      <c r="A20" s="346">
        <v>2</v>
      </c>
      <c r="B20" s="161" t="s">
        <v>71</v>
      </c>
      <c r="C20" s="161" t="s">
        <v>71</v>
      </c>
      <c r="D20" s="161" t="s">
        <v>71</v>
      </c>
      <c r="E20" s="161" t="s">
        <v>71</v>
      </c>
      <c r="F20" s="161" t="s">
        <v>71</v>
      </c>
      <c r="G20" s="161" t="s">
        <v>71</v>
      </c>
      <c r="H20" s="161" t="s">
        <v>71</v>
      </c>
      <c r="I20" s="161" t="s">
        <v>71</v>
      </c>
      <c r="J20" s="161" t="s">
        <v>71</v>
      </c>
      <c r="K20" s="161" t="s">
        <v>71</v>
      </c>
      <c r="L20" s="161" t="s">
        <v>71</v>
      </c>
      <c r="M20" s="161" t="s">
        <v>71</v>
      </c>
      <c r="N20" s="347" t="s">
        <v>71</v>
      </c>
      <c r="O20" s="161" t="s">
        <v>71</v>
      </c>
      <c r="P20" s="161" t="s">
        <v>71</v>
      </c>
      <c r="Q20" s="348" t="s">
        <v>154</v>
      </c>
      <c r="R20" s="349" t="s">
        <v>72</v>
      </c>
      <c r="S20" s="161" t="s">
        <v>73</v>
      </c>
      <c r="T20" s="161" t="s">
        <v>71</v>
      </c>
      <c r="U20" s="161" t="s">
        <v>71</v>
      </c>
      <c r="V20" s="161" t="s">
        <v>71</v>
      </c>
      <c r="W20" s="161" t="s">
        <v>71</v>
      </c>
      <c r="X20" s="161" t="s">
        <v>71</v>
      </c>
      <c r="Y20" s="161" t="s">
        <v>71</v>
      </c>
      <c r="Z20" s="161" t="s">
        <v>71</v>
      </c>
      <c r="AA20" s="161" t="s">
        <v>71</v>
      </c>
      <c r="AB20" s="161" t="s">
        <v>71</v>
      </c>
      <c r="AC20" s="348" t="s">
        <v>73</v>
      </c>
      <c r="AD20" s="348" t="s">
        <v>73</v>
      </c>
      <c r="AE20" s="350" t="s">
        <v>73</v>
      </c>
      <c r="AF20" s="161" t="s">
        <v>73</v>
      </c>
      <c r="AG20" s="161" t="s">
        <v>71</v>
      </c>
      <c r="AH20" s="161" t="s">
        <v>71</v>
      </c>
      <c r="AI20" s="161" t="s">
        <v>71</v>
      </c>
      <c r="AJ20" s="161" t="s">
        <v>71</v>
      </c>
      <c r="AK20" s="161" t="s">
        <v>71</v>
      </c>
      <c r="AL20" s="161" t="s">
        <v>71</v>
      </c>
      <c r="AM20" s="161" t="s">
        <v>71</v>
      </c>
      <c r="AN20" s="161" t="s">
        <v>71</v>
      </c>
      <c r="AO20" s="161" t="s">
        <v>71</v>
      </c>
      <c r="AP20" s="348" t="s">
        <v>13</v>
      </c>
      <c r="AQ20" s="348" t="s">
        <v>13</v>
      </c>
      <c r="AR20" s="349" t="s">
        <v>72</v>
      </c>
      <c r="AS20" s="161" t="s">
        <v>57</v>
      </c>
      <c r="AT20" s="348" t="s">
        <v>57</v>
      </c>
      <c r="AU20" s="348" t="s">
        <v>57</v>
      </c>
      <c r="AV20" s="348" t="s">
        <v>57</v>
      </c>
      <c r="AW20" s="349" t="s">
        <v>57</v>
      </c>
      <c r="AX20" s="351" t="s">
        <v>57</v>
      </c>
      <c r="AY20" s="348" t="s">
        <v>57</v>
      </c>
      <c r="AZ20" s="348" t="s">
        <v>57</v>
      </c>
      <c r="BA20" s="349" t="s">
        <v>57</v>
      </c>
      <c r="BB20" s="341"/>
    </row>
    <row r="21" spans="1:55" s="20" customFormat="1" ht="18" thickBot="1">
      <c r="A21" s="346">
        <v>3</v>
      </c>
      <c r="B21" s="161" t="s">
        <v>74</v>
      </c>
      <c r="C21" s="161" t="s">
        <v>74</v>
      </c>
      <c r="D21" s="161" t="s">
        <v>74</v>
      </c>
      <c r="E21" s="161" t="s">
        <v>74</v>
      </c>
      <c r="F21" s="161" t="s">
        <v>74</v>
      </c>
      <c r="G21" s="161" t="s">
        <v>74</v>
      </c>
      <c r="H21" s="161" t="s">
        <v>74</v>
      </c>
      <c r="I21" s="161" t="s">
        <v>74</v>
      </c>
      <c r="J21" s="161" t="s">
        <v>74</v>
      </c>
      <c r="K21" s="161" t="s">
        <v>74</v>
      </c>
      <c r="L21" s="161" t="s">
        <v>74</v>
      </c>
      <c r="M21" s="161" t="s">
        <v>74</v>
      </c>
      <c r="N21" s="347" t="s">
        <v>74</v>
      </c>
      <c r="O21" s="161" t="s">
        <v>74</v>
      </c>
      <c r="P21" s="161" t="s">
        <v>74</v>
      </c>
      <c r="Q21" s="348" t="s">
        <v>73</v>
      </c>
      <c r="R21" s="349" t="s">
        <v>72</v>
      </c>
      <c r="S21" s="161" t="s">
        <v>74</v>
      </c>
      <c r="T21" s="161" t="s">
        <v>74</v>
      </c>
      <c r="U21" s="161" t="s">
        <v>74</v>
      </c>
      <c r="V21" s="161" t="s">
        <v>74</v>
      </c>
      <c r="W21" s="161" t="s">
        <v>74</v>
      </c>
      <c r="X21" s="161" t="s">
        <v>74</v>
      </c>
      <c r="Y21" s="161" t="s">
        <v>74</v>
      </c>
      <c r="Z21" s="161" t="s">
        <v>74</v>
      </c>
      <c r="AA21" s="161" t="s">
        <v>74</v>
      </c>
      <c r="AB21" s="161" t="s">
        <v>74</v>
      </c>
      <c r="AC21" s="161" t="s">
        <v>74</v>
      </c>
      <c r="AD21" s="161" t="s">
        <v>74</v>
      </c>
      <c r="AE21" s="161" t="s">
        <v>74</v>
      </c>
      <c r="AF21" s="161" t="s">
        <v>74</v>
      </c>
      <c r="AG21" s="161" t="s">
        <v>74</v>
      </c>
      <c r="AH21" s="161" t="s">
        <v>74</v>
      </c>
      <c r="AI21" s="161" t="s">
        <v>74</v>
      </c>
      <c r="AJ21" s="161" t="s">
        <v>74</v>
      </c>
      <c r="AK21" s="161" t="s">
        <v>74</v>
      </c>
      <c r="AL21" s="161" t="s">
        <v>74</v>
      </c>
      <c r="AM21" s="161" t="s">
        <v>74</v>
      </c>
      <c r="AN21" s="161" t="s">
        <v>74</v>
      </c>
      <c r="AO21" s="161" t="s">
        <v>74</v>
      </c>
      <c r="AP21" s="348" t="s">
        <v>73</v>
      </c>
      <c r="AQ21" s="348" t="s">
        <v>73</v>
      </c>
      <c r="AR21" s="349" t="s">
        <v>72</v>
      </c>
      <c r="AS21" s="161" t="s">
        <v>57</v>
      </c>
      <c r="AT21" s="348" t="s">
        <v>57</v>
      </c>
      <c r="AU21" s="348" t="s">
        <v>57</v>
      </c>
      <c r="AV21" s="348" t="s">
        <v>57</v>
      </c>
      <c r="AW21" s="349" t="s">
        <v>57</v>
      </c>
      <c r="AX21" s="351" t="s">
        <v>57</v>
      </c>
      <c r="AY21" s="348" t="s">
        <v>57</v>
      </c>
      <c r="AZ21" s="348" t="s">
        <v>57</v>
      </c>
      <c r="BA21" s="349" t="s">
        <v>57</v>
      </c>
      <c r="BB21" s="341"/>
      <c r="BC21" s="58"/>
    </row>
    <row r="22" spans="1:55" s="20" customFormat="1" ht="27" customHeight="1" thickBot="1">
      <c r="A22" s="352">
        <v>4</v>
      </c>
      <c r="B22" s="161" t="s">
        <v>73</v>
      </c>
      <c r="C22" s="161" t="s">
        <v>73</v>
      </c>
      <c r="D22" s="161" t="s">
        <v>73</v>
      </c>
      <c r="E22" s="161" t="s">
        <v>73</v>
      </c>
      <c r="F22" s="161" t="s">
        <v>73</v>
      </c>
      <c r="G22" s="161" t="s">
        <v>73</v>
      </c>
      <c r="H22" s="161" t="s">
        <v>73</v>
      </c>
      <c r="I22" s="161" t="s">
        <v>73</v>
      </c>
      <c r="J22" s="161" t="s">
        <v>73</v>
      </c>
      <c r="K22" s="161" t="s">
        <v>73</v>
      </c>
      <c r="L22" s="161" t="s">
        <v>73</v>
      </c>
      <c r="M22" s="161" t="s">
        <v>73</v>
      </c>
      <c r="N22" s="161" t="s">
        <v>73</v>
      </c>
      <c r="O22" s="161" t="s">
        <v>73</v>
      </c>
      <c r="P22" s="161" t="s">
        <v>73</v>
      </c>
      <c r="Q22" s="161" t="s">
        <v>73</v>
      </c>
      <c r="R22" s="161" t="s">
        <v>72</v>
      </c>
      <c r="S22" s="161" t="s">
        <v>57</v>
      </c>
      <c r="T22" s="161" t="s">
        <v>57</v>
      </c>
      <c r="U22" s="161" t="s">
        <v>57</v>
      </c>
      <c r="V22" s="161" t="s">
        <v>57</v>
      </c>
      <c r="W22" s="161" t="s">
        <v>57</v>
      </c>
      <c r="X22" s="161" t="s">
        <v>73</v>
      </c>
      <c r="Y22" s="161" t="s">
        <v>73</v>
      </c>
      <c r="Z22" s="161" t="s">
        <v>73</v>
      </c>
      <c r="AA22" s="161" t="s">
        <v>73</v>
      </c>
      <c r="AB22" s="161" t="s">
        <v>73</v>
      </c>
      <c r="AC22" s="161" t="s">
        <v>73</v>
      </c>
      <c r="AD22" s="161" t="s">
        <v>73</v>
      </c>
      <c r="AE22" s="161" t="s">
        <v>73</v>
      </c>
      <c r="AF22" s="161" t="s">
        <v>73</v>
      </c>
      <c r="AG22" s="161" t="s">
        <v>73</v>
      </c>
      <c r="AH22" s="161" t="s">
        <v>73</v>
      </c>
      <c r="AI22" s="161" t="s">
        <v>73</v>
      </c>
      <c r="AJ22" s="161" t="s">
        <v>73</v>
      </c>
      <c r="AK22" s="161" t="s">
        <v>73</v>
      </c>
      <c r="AL22" s="161" t="s">
        <v>73</v>
      </c>
      <c r="AM22" s="161" t="s">
        <v>73</v>
      </c>
      <c r="AN22" s="161" t="s">
        <v>73</v>
      </c>
      <c r="AO22" s="351" t="s">
        <v>73</v>
      </c>
      <c r="AP22" s="353" t="s">
        <v>73</v>
      </c>
      <c r="AQ22" s="353" t="s">
        <v>73</v>
      </c>
      <c r="AR22" s="161" t="s">
        <v>72</v>
      </c>
      <c r="AS22" s="354" t="s">
        <v>57</v>
      </c>
      <c r="AT22" s="354" t="s">
        <v>57</v>
      </c>
      <c r="AU22" s="354" t="s">
        <v>57</v>
      </c>
      <c r="AV22" s="354" t="s">
        <v>57</v>
      </c>
      <c r="AW22" s="354" t="s">
        <v>57</v>
      </c>
      <c r="AX22" s="354" t="s">
        <v>73</v>
      </c>
      <c r="AY22" s="354" t="s">
        <v>73</v>
      </c>
      <c r="AZ22" s="354" t="s">
        <v>73</v>
      </c>
      <c r="BA22" s="355" t="s">
        <v>75</v>
      </c>
      <c r="BB22" s="341"/>
      <c r="BC22" s="58"/>
    </row>
    <row r="23" spans="1:54" s="20" customFormat="1" ht="35.25" customHeight="1">
      <c r="A23" s="486" t="s">
        <v>110</v>
      </c>
      <c r="B23" s="486"/>
      <c r="C23" s="486"/>
      <c r="D23" s="486"/>
      <c r="E23" s="486"/>
      <c r="F23" s="486"/>
      <c r="G23" s="486"/>
      <c r="H23" s="486"/>
      <c r="I23" s="486"/>
      <c r="J23" s="487"/>
      <c r="K23" s="487"/>
      <c r="L23" s="487"/>
      <c r="M23" s="487"/>
      <c r="N23" s="487"/>
      <c r="O23" s="487"/>
      <c r="P23" s="487"/>
      <c r="Q23" s="487"/>
      <c r="R23" s="487"/>
      <c r="S23" s="487"/>
      <c r="T23" s="487"/>
      <c r="U23" s="487"/>
      <c r="V23" s="487"/>
      <c r="W23" s="487"/>
      <c r="X23" s="487"/>
      <c r="Y23" s="487"/>
      <c r="Z23" s="487"/>
      <c r="AA23" s="487"/>
      <c r="AB23" s="487"/>
      <c r="AC23" s="487"/>
      <c r="AD23" s="487"/>
      <c r="AE23" s="487"/>
      <c r="AF23" s="487"/>
      <c r="AG23" s="487"/>
      <c r="AH23" s="487"/>
      <c r="AI23" s="487"/>
      <c r="AJ23" s="487"/>
      <c r="AK23" s="487"/>
      <c r="AL23" s="487"/>
      <c r="AM23" s="487"/>
      <c r="AN23" s="487"/>
      <c r="AO23" s="487"/>
      <c r="AP23" s="487"/>
      <c r="AQ23" s="487"/>
      <c r="AR23" s="487"/>
      <c r="AS23" s="487"/>
      <c r="AT23" s="487"/>
      <c r="AU23" s="487"/>
      <c r="AV23" s="56"/>
      <c r="AW23" s="56"/>
      <c r="AX23" s="56"/>
      <c r="AY23" s="56"/>
      <c r="AZ23" s="56"/>
      <c r="BA23" s="56"/>
      <c r="BB23" s="59"/>
    </row>
    <row r="24" spans="1:53" s="20" customFormat="1" ht="15">
      <c r="A24" s="33"/>
      <c r="B24" s="33"/>
      <c r="C24" s="33"/>
      <c r="D24" s="33"/>
      <c r="E24" s="33"/>
      <c r="F24" s="33"/>
      <c r="G24" s="33"/>
      <c r="H24" s="33"/>
      <c r="I24" s="33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32"/>
      <c r="AX24" s="32"/>
      <c r="AY24" s="32"/>
      <c r="AZ24" s="32"/>
      <c r="BA24" s="32"/>
    </row>
    <row r="25" spans="1:54" s="20" customFormat="1" ht="22.5">
      <c r="A25" s="34" t="s">
        <v>64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6"/>
      <c r="AZ25" s="36"/>
      <c r="BA25" s="36"/>
      <c r="BB25" s="37"/>
    </row>
    <row r="26" spans="1:54" s="20" customFormat="1" ht="15.75" customHeight="1">
      <c r="A26" s="394" t="s">
        <v>1</v>
      </c>
      <c r="B26" s="395"/>
      <c r="C26" s="400" t="s">
        <v>77</v>
      </c>
      <c r="D26" s="401"/>
      <c r="E26" s="401"/>
      <c r="F26" s="402"/>
      <c r="G26" s="409" t="s">
        <v>78</v>
      </c>
      <c r="H26" s="409"/>
      <c r="I26" s="409"/>
      <c r="J26" s="409" t="s">
        <v>79</v>
      </c>
      <c r="K26" s="409"/>
      <c r="L26" s="409" t="s">
        <v>80</v>
      </c>
      <c r="M26" s="409"/>
      <c r="N26" s="409"/>
      <c r="O26" s="409"/>
      <c r="P26" s="409"/>
      <c r="Q26" s="419" t="s">
        <v>81</v>
      </c>
      <c r="R26" s="477"/>
      <c r="S26" s="478"/>
      <c r="T26" s="419" t="s">
        <v>14</v>
      </c>
      <c r="U26" s="401"/>
      <c r="V26" s="402"/>
      <c r="W26" s="419" t="s">
        <v>19</v>
      </c>
      <c r="X26" s="401"/>
      <c r="Y26" s="402"/>
      <c r="Z26" s="38"/>
      <c r="AA26" s="440" t="s">
        <v>20</v>
      </c>
      <c r="AB26" s="437"/>
      <c r="AC26" s="437"/>
      <c r="AD26" s="437"/>
      <c r="AE26" s="422"/>
      <c r="AF26" s="420" t="s">
        <v>58</v>
      </c>
      <c r="AG26" s="437"/>
      <c r="AH26" s="422"/>
      <c r="AI26" s="420" t="s">
        <v>21</v>
      </c>
      <c r="AJ26" s="421"/>
      <c r="AK26" s="422"/>
      <c r="AL26" s="39"/>
      <c r="AM26" s="410" t="s">
        <v>76</v>
      </c>
      <c r="AN26" s="411"/>
      <c r="AO26" s="411"/>
      <c r="AP26" s="411"/>
      <c r="AQ26" s="411"/>
      <c r="AR26" s="411"/>
      <c r="AS26" s="411"/>
      <c r="AT26" s="411"/>
      <c r="AU26" s="411"/>
      <c r="AV26" s="411"/>
      <c r="AW26" s="411"/>
      <c r="AX26" s="412"/>
      <c r="AY26" s="357" t="s">
        <v>58</v>
      </c>
      <c r="AZ26" s="357"/>
      <c r="BA26" s="357"/>
      <c r="BB26" s="358"/>
    </row>
    <row r="27" spans="1:54" s="20" customFormat="1" ht="15.75" customHeight="1">
      <c r="A27" s="396"/>
      <c r="B27" s="397"/>
      <c r="C27" s="403"/>
      <c r="D27" s="404"/>
      <c r="E27" s="404"/>
      <c r="F27" s="405"/>
      <c r="G27" s="409"/>
      <c r="H27" s="409"/>
      <c r="I27" s="409"/>
      <c r="J27" s="409"/>
      <c r="K27" s="409"/>
      <c r="L27" s="409"/>
      <c r="M27" s="409"/>
      <c r="N27" s="409"/>
      <c r="O27" s="409"/>
      <c r="P27" s="409"/>
      <c r="Q27" s="479"/>
      <c r="R27" s="480"/>
      <c r="S27" s="481"/>
      <c r="T27" s="403"/>
      <c r="U27" s="404"/>
      <c r="V27" s="405"/>
      <c r="W27" s="403"/>
      <c r="X27" s="404"/>
      <c r="Y27" s="405"/>
      <c r="Z27" s="38"/>
      <c r="AA27" s="438"/>
      <c r="AB27" s="439"/>
      <c r="AC27" s="439"/>
      <c r="AD27" s="439"/>
      <c r="AE27" s="425"/>
      <c r="AF27" s="438"/>
      <c r="AG27" s="439"/>
      <c r="AH27" s="425"/>
      <c r="AI27" s="423"/>
      <c r="AJ27" s="424"/>
      <c r="AK27" s="425"/>
      <c r="AL27" s="40"/>
      <c r="AM27" s="413"/>
      <c r="AN27" s="414"/>
      <c r="AO27" s="414"/>
      <c r="AP27" s="414"/>
      <c r="AQ27" s="414"/>
      <c r="AR27" s="414"/>
      <c r="AS27" s="414"/>
      <c r="AT27" s="414"/>
      <c r="AU27" s="414"/>
      <c r="AV27" s="414"/>
      <c r="AW27" s="414"/>
      <c r="AX27" s="415"/>
      <c r="AY27" s="357"/>
      <c r="AZ27" s="357"/>
      <c r="BA27" s="357"/>
      <c r="BB27" s="358"/>
    </row>
    <row r="28" spans="1:54" s="20" customFormat="1" ht="36" customHeight="1">
      <c r="A28" s="398"/>
      <c r="B28" s="399"/>
      <c r="C28" s="406"/>
      <c r="D28" s="407"/>
      <c r="E28" s="407"/>
      <c r="F28" s="408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82"/>
      <c r="R28" s="483"/>
      <c r="S28" s="484"/>
      <c r="T28" s="406"/>
      <c r="U28" s="407"/>
      <c r="V28" s="408"/>
      <c r="W28" s="406"/>
      <c r="X28" s="407"/>
      <c r="Y28" s="408"/>
      <c r="Z28" s="38"/>
      <c r="AA28" s="426"/>
      <c r="AB28" s="427"/>
      <c r="AC28" s="427"/>
      <c r="AD28" s="427"/>
      <c r="AE28" s="428"/>
      <c r="AF28" s="426"/>
      <c r="AG28" s="427"/>
      <c r="AH28" s="428"/>
      <c r="AI28" s="426"/>
      <c r="AJ28" s="427"/>
      <c r="AK28" s="428"/>
      <c r="AL28" s="40"/>
      <c r="AM28" s="413"/>
      <c r="AN28" s="414"/>
      <c r="AO28" s="414"/>
      <c r="AP28" s="414"/>
      <c r="AQ28" s="414"/>
      <c r="AR28" s="414"/>
      <c r="AS28" s="414"/>
      <c r="AT28" s="414"/>
      <c r="AU28" s="414"/>
      <c r="AV28" s="414"/>
      <c r="AW28" s="414"/>
      <c r="AX28" s="415"/>
      <c r="AY28" s="357"/>
      <c r="AZ28" s="357"/>
      <c r="BA28" s="357"/>
      <c r="BB28" s="358"/>
    </row>
    <row r="29" spans="1:54" s="20" customFormat="1" ht="21">
      <c r="A29" s="489">
        <v>1</v>
      </c>
      <c r="B29" s="472"/>
      <c r="C29" s="429">
        <v>33</v>
      </c>
      <c r="D29" s="454"/>
      <c r="E29" s="454"/>
      <c r="F29" s="455"/>
      <c r="G29" s="393">
        <v>5</v>
      </c>
      <c r="H29" s="393"/>
      <c r="I29" s="393"/>
      <c r="J29" s="393">
        <v>5</v>
      </c>
      <c r="K29" s="393"/>
      <c r="L29" s="456"/>
      <c r="M29" s="456"/>
      <c r="N29" s="456"/>
      <c r="O29" s="456"/>
      <c r="P29" s="456"/>
      <c r="Q29" s="461"/>
      <c r="R29" s="462"/>
      <c r="S29" s="463"/>
      <c r="T29" s="429">
        <v>9</v>
      </c>
      <c r="U29" s="430"/>
      <c r="V29" s="488"/>
      <c r="W29" s="429">
        <f>C29+G29+J29+N29+Q29+T29</f>
        <v>52</v>
      </c>
      <c r="X29" s="430"/>
      <c r="Y29" s="431"/>
      <c r="Z29" s="38"/>
      <c r="AA29" s="434" t="s">
        <v>55</v>
      </c>
      <c r="AB29" s="435"/>
      <c r="AC29" s="435"/>
      <c r="AD29" s="435"/>
      <c r="AE29" s="436"/>
      <c r="AF29" s="441" t="s">
        <v>61</v>
      </c>
      <c r="AG29" s="435"/>
      <c r="AH29" s="442"/>
      <c r="AI29" s="443" t="s">
        <v>109</v>
      </c>
      <c r="AJ29" s="444"/>
      <c r="AK29" s="445"/>
      <c r="AL29" s="40"/>
      <c r="AM29" s="416"/>
      <c r="AN29" s="417"/>
      <c r="AO29" s="417"/>
      <c r="AP29" s="417"/>
      <c r="AQ29" s="417"/>
      <c r="AR29" s="417"/>
      <c r="AS29" s="417"/>
      <c r="AT29" s="417"/>
      <c r="AU29" s="417"/>
      <c r="AV29" s="417"/>
      <c r="AW29" s="417"/>
      <c r="AX29" s="418"/>
      <c r="AY29" s="357"/>
      <c r="AZ29" s="357"/>
      <c r="BA29" s="357"/>
      <c r="BB29" s="358"/>
    </row>
    <row r="30" spans="1:54" s="20" customFormat="1" ht="21">
      <c r="A30" s="464">
        <v>2</v>
      </c>
      <c r="B30" s="465"/>
      <c r="C30" s="429">
        <v>33</v>
      </c>
      <c r="D30" s="454"/>
      <c r="E30" s="454"/>
      <c r="F30" s="455"/>
      <c r="G30" s="393">
        <v>5</v>
      </c>
      <c r="H30" s="393"/>
      <c r="I30" s="393"/>
      <c r="J30" s="393">
        <v>5</v>
      </c>
      <c r="K30" s="393"/>
      <c r="L30" s="456"/>
      <c r="M30" s="456"/>
      <c r="N30" s="456"/>
      <c r="O30" s="456"/>
      <c r="P30" s="456"/>
      <c r="Q30" s="461"/>
      <c r="R30" s="462"/>
      <c r="S30" s="463"/>
      <c r="T30" s="429">
        <v>9</v>
      </c>
      <c r="U30" s="430"/>
      <c r="V30" s="488"/>
      <c r="W30" s="429">
        <f>C30+G30+J30+L30+Q30+T30</f>
        <v>52</v>
      </c>
      <c r="X30" s="430"/>
      <c r="Y30" s="431"/>
      <c r="Z30" s="38"/>
      <c r="AA30" s="446"/>
      <c r="AB30" s="447"/>
      <c r="AC30" s="447"/>
      <c r="AD30" s="447"/>
      <c r="AE30" s="448"/>
      <c r="AF30" s="446"/>
      <c r="AG30" s="449"/>
      <c r="AH30" s="450"/>
      <c r="AI30" s="446"/>
      <c r="AJ30" s="449"/>
      <c r="AK30" s="450"/>
      <c r="AL30" s="41"/>
      <c r="AM30" s="356" t="s">
        <v>82</v>
      </c>
      <c r="AN30" s="356"/>
      <c r="AO30" s="356"/>
      <c r="AP30" s="356"/>
      <c r="AQ30" s="356"/>
      <c r="AR30" s="356"/>
      <c r="AS30" s="356"/>
      <c r="AT30" s="356"/>
      <c r="AU30" s="356"/>
      <c r="AV30" s="356"/>
      <c r="AW30" s="356"/>
      <c r="AX30" s="356"/>
      <c r="AY30" s="356">
        <v>7</v>
      </c>
      <c r="AZ30" s="356"/>
      <c r="BA30" s="356"/>
      <c r="BB30" s="356"/>
    </row>
    <row r="31" spans="1:54" s="20" customFormat="1" ht="21">
      <c r="A31" s="464">
        <v>3</v>
      </c>
      <c r="B31" s="465"/>
      <c r="C31" s="429"/>
      <c r="D31" s="454"/>
      <c r="E31" s="454"/>
      <c r="F31" s="455"/>
      <c r="G31" s="393">
        <v>3</v>
      </c>
      <c r="H31" s="393"/>
      <c r="I31" s="393"/>
      <c r="J31" s="393">
        <v>2</v>
      </c>
      <c r="K31" s="393"/>
      <c r="L31" s="393">
        <f>23+15</f>
        <v>38</v>
      </c>
      <c r="M31" s="393"/>
      <c r="N31" s="393"/>
      <c r="O31" s="393"/>
      <c r="P31" s="393"/>
      <c r="Q31" s="461"/>
      <c r="R31" s="462"/>
      <c r="S31" s="463"/>
      <c r="T31" s="469">
        <v>9</v>
      </c>
      <c r="U31" s="467"/>
      <c r="V31" s="468"/>
      <c r="W31" s="429">
        <f>SUM(C31:V31)</f>
        <v>52</v>
      </c>
      <c r="X31" s="430"/>
      <c r="Y31" s="431"/>
      <c r="Z31" s="38"/>
      <c r="AA31" s="426"/>
      <c r="AB31" s="427"/>
      <c r="AC31" s="427"/>
      <c r="AD31" s="427"/>
      <c r="AE31" s="428"/>
      <c r="AF31" s="451"/>
      <c r="AG31" s="452"/>
      <c r="AH31" s="453"/>
      <c r="AI31" s="451"/>
      <c r="AJ31" s="452"/>
      <c r="AK31" s="453"/>
      <c r="AL31" s="42"/>
      <c r="AM31" s="356"/>
      <c r="AN31" s="356"/>
      <c r="AO31" s="356"/>
      <c r="AP31" s="356"/>
      <c r="AQ31" s="356"/>
      <c r="AR31" s="356"/>
      <c r="AS31" s="356"/>
      <c r="AT31" s="356"/>
      <c r="AU31" s="356"/>
      <c r="AV31" s="356"/>
      <c r="AW31" s="356"/>
      <c r="AX31" s="356"/>
      <c r="AY31" s="356"/>
      <c r="AZ31" s="356"/>
      <c r="BA31" s="356"/>
      <c r="BB31" s="356"/>
    </row>
    <row r="32" spans="1:54" s="20" customFormat="1" ht="21">
      <c r="A32" s="464">
        <v>4</v>
      </c>
      <c r="B32" s="465"/>
      <c r="C32" s="429"/>
      <c r="D32" s="454"/>
      <c r="E32" s="454"/>
      <c r="F32" s="455"/>
      <c r="G32" s="393">
        <v>39</v>
      </c>
      <c r="H32" s="393"/>
      <c r="I32" s="393"/>
      <c r="J32" s="393">
        <v>2</v>
      </c>
      <c r="K32" s="393"/>
      <c r="L32" s="456"/>
      <c r="M32" s="456"/>
      <c r="N32" s="456"/>
      <c r="O32" s="456"/>
      <c r="P32" s="456"/>
      <c r="Q32" s="473">
        <v>1</v>
      </c>
      <c r="R32" s="462"/>
      <c r="S32" s="463"/>
      <c r="T32" s="466">
        <v>10</v>
      </c>
      <c r="U32" s="467"/>
      <c r="V32" s="468"/>
      <c r="W32" s="429">
        <f>C32+G32+J32+L32+Q32+T32</f>
        <v>52</v>
      </c>
      <c r="X32" s="430"/>
      <c r="Y32" s="431"/>
      <c r="Z32" s="38"/>
      <c r="AA32" s="44"/>
      <c r="AB32" s="44"/>
      <c r="AC32" s="44"/>
      <c r="AD32" s="44"/>
      <c r="AE32" s="44"/>
      <c r="AF32" s="43"/>
      <c r="AG32" s="43"/>
      <c r="AH32" s="43"/>
      <c r="AI32" s="43"/>
      <c r="AJ32" s="43"/>
      <c r="AK32" s="43"/>
      <c r="AL32" s="42"/>
      <c r="AM32" s="356" t="s">
        <v>60</v>
      </c>
      <c r="AN32" s="356"/>
      <c r="AO32" s="356"/>
      <c r="AP32" s="356"/>
      <c r="AQ32" s="356"/>
      <c r="AR32" s="356"/>
      <c r="AS32" s="356"/>
      <c r="AT32" s="356"/>
      <c r="AU32" s="356"/>
      <c r="AV32" s="356"/>
      <c r="AW32" s="356"/>
      <c r="AX32" s="356"/>
      <c r="AY32" s="356">
        <v>8</v>
      </c>
      <c r="AZ32" s="356"/>
      <c r="BA32" s="356"/>
      <c r="BB32" s="356"/>
    </row>
    <row r="33" spans="1:54" s="20" customFormat="1" ht="20.25" customHeight="1">
      <c r="A33" s="464" t="s">
        <v>15</v>
      </c>
      <c r="B33" s="465"/>
      <c r="C33" s="470">
        <f>SUM(C29:C32)</f>
        <v>66</v>
      </c>
      <c r="D33" s="471"/>
      <c r="E33" s="471"/>
      <c r="F33" s="472"/>
      <c r="G33" s="485">
        <f>SUM(G29:G32)</f>
        <v>52</v>
      </c>
      <c r="H33" s="485"/>
      <c r="I33" s="485"/>
      <c r="J33" s="485">
        <f>SUM(J29:J32)</f>
        <v>14</v>
      </c>
      <c r="K33" s="485"/>
      <c r="L33" s="457">
        <f>SUM(L31:L32)</f>
        <v>38</v>
      </c>
      <c r="M33" s="457"/>
      <c r="N33" s="457"/>
      <c r="O33" s="457"/>
      <c r="P33" s="457"/>
      <c r="Q33" s="474">
        <f>SUM(Q32)</f>
        <v>1</v>
      </c>
      <c r="R33" s="475"/>
      <c r="S33" s="476"/>
      <c r="T33" s="458">
        <f>SUM(T29:T32)</f>
        <v>37</v>
      </c>
      <c r="U33" s="459"/>
      <c r="V33" s="460"/>
      <c r="W33" s="458">
        <f>SUM(W29:Y32)</f>
        <v>208</v>
      </c>
      <c r="X33" s="459"/>
      <c r="Y33" s="460"/>
      <c r="AM33" s="356"/>
      <c r="AN33" s="356"/>
      <c r="AO33" s="356"/>
      <c r="AP33" s="356"/>
      <c r="AQ33" s="356"/>
      <c r="AR33" s="356"/>
      <c r="AS33" s="356"/>
      <c r="AT33" s="356"/>
      <c r="AU33" s="356"/>
      <c r="AV33" s="356"/>
      <c r="AW33" s="356"/>
      <c r="AX33" s="356"/>
      <c r="AY33" s="356"/>
      <c r="AZ33" s="356"/>
      <c r="BA33" s="356"/>
      <c r="BB33" s="356"/>
    </row>
    <row r="34" s="20" customFormat="1" ht="15"/>
    <row r="35" s="20" customFormat="1" ht="15"/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</sheetData>
  <sheetProtection/>
  <mergeCells count="98">
    <mergeCell ref="A30:B30"/>
    <mergeCell ref="C30:F30"/>
    <mergeCell ref="A29:B29"/>
    <mergeCell ref="AS17:AW17"/>
    <mergeCell ref="X17:AA17"/>
    <mergeCell ref="N17:R17"/>
    <mergeCell ref="J32:K32"/>
    <mergeCell ref="L32:P32"/>
    <mergeCell ref="J33:K33"/>
    <mergeCell ref="AX17:BA17"/>
    <mergeCell ref="A23:AU23"/>
    <mergeCell ref="AY30:BB31"/>
    <mergeCell ref="AM30:AX31"/>
    <mergeCell ref="Q31:S31"/>
    <mergeCell ref="T30:V30"/>
    <mergeCell ref="T29:V29"/>
    <mergeCell ref="A32:B32"/>
    <mergeCell ref="T32:V32"/>
    <mergeCell ref="T33:V33"/>
    <mergeCell ref="A33:B33"/>
    <mergeCell ref="C31:F31"/>
    <mergeCell ref="T31:V31"/>
    <mergeCell ref="C32:F32"/>
    <mergeCell ref="C33:F33"/>
    <mergeCell ref="G32:I32"/>
    <mergeCell ref="Q32:S32"/>
    <mergeCell ref="AI30:AK31"/>
    <mergeCell ref="W31:Y31"/>
    <mergeCell ref="L30:P30"/>
    <mergeCell ref="L33:P33"/>
    <mergeCell ref="G30:I30"/>
    <mergeCell ref="W32:Y32"/>
    <mergeCell ref="W33:Y33"/>
    <mergeCell ref="Q30:S30"/>
    <mergeCell ref="Q33:S33"/>
    <mergeCell ref="G33:I33"/>
    <mergeCell ref="W30:Y30"/>
    <mergeCell ref="AA30:AE31"/>
    <mergeCell ref="AF30:AH31"/>
    <mergeCell ref="C29:F29"/>
    <mergeCell ref="J29:K29"/>
    <mergeCell ref="L29:P29"/>
    <mergeCell ref="G29:I29"/>
    <mergeCell ref="J30:K30"/>
    <mergeCell ref="G31:I31"/>
    <mergeCell ref="Q29:S29"/>
    <mergeCell ref="AF26:AH28"/>
    <mergeCell ref="AA26:AE28"/>
    <mergeCell ref="J26:K28"/>
    <mergeCell ref="L26:P28"/>
    <mergeCell ref="AF29:AH29"/>
    <mergeCell ref="AI29:AK29"/>
    <mergeCell ref="Q26:S28"/>
    <mergeCell ref="AM26:AX29"/>
    <mergeCell ref="W26:Y28"/>
    <mergeCell ref="AB17:AE17"/>
    <mergeCell ref="AI26:AK28"/>
    <mergeCell ref="T26:V28"/>
    <mergeCell ref="W29:Y29"/>
    <mergeCell ref="S17:W17"/>
    <mergeCell ref="AF17:AI17"/>
    <mergeCell ref="AJ17:AN17"/>
    <mergeCell ref="AA29:AE29"/>
    <mergeCell ref="A17:A18"/>
    <mergeCell ref="B17:E17"/>
    <mergeCell ref="F17:I17"/>
    <mergeCell ref="J31:K31"/>
    <mergeCell ref="L31:P31"/>
    <mergeCell ref="A26:B28"/>
    <mergeCell ref="C26:F28"/>
    <mergeCell ref="G26:I28"/>
    <mergeCell ref="J17:M17"/>
    <mergeCell ref="A31:B31"/>
    <mergeCell ref="A4:O4"/>
    <mergeCell ref="AN4:BB7"/>
    <mergeCell ref="A6:O6"/>
    <mergeCell ref="P12:AM12"/>
    <mergeCell ref="P13:AM13"/>
    <mergeCell ref="P11:AM11"/>
    <mergeCell ref="P9:AK9"/>
    <mergeCell ref="AN9:BB10"/>
    <mergeCell ref="A7:O7"/>
    <mergeCell ref="A1:O1"/>
    <mergeCell ref="P1:AN1"/>
    <mergeCell ref="AO1:BB3"/>
    <mergeCell ref="A2:O2"/>
    <mergeCell ref="A3:O3"/>
    <mergeCell ref="P3:AN3"/>
    <mergeCell ref="AM32:AX33"/>
    <mergeCell ref="AY32:BB33"/>
    <mergeCell ref="AY26:BB29"/>
    <mergeCell ref="P7:AM7"/>
    <mergeCell ref="AN8:BB8"/>
    <mergeCell ref="P10:AJ10"/>
    <mergeCell ref="P8:AL8"/>
    <mergeCell ref="P14:AM14"/>
    <mergeCell ref="A16:BB16"/>
    <mergeCell ref="AO17:AR17"/>
  </mergeCells>
  <printOptions/>
  <pageMargins left="0.56" right="0.36" top="1" bottom="1" header="0.5" footer="0.5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view="pageBreakPreview" zoomScale="70" zoomScaleNormal="55" zoomScaleSheetLayoutView="70" zoomScalePageLayoutView="0" workbookViewId="0" topLeftCell="A47">
      <selection activeCell="A1" sqref="A1:Y1"/>
    </sheetView>
  </sheetViews>
  <sheetFormatPr defaultColWidth="9.125" defaultRowHeight="12.75"/>
  <cols>
    <col min="1" max="1" width="14.375" style="14" bestFit="1" customWidth="1"/>
    <col min="2" max="2" width="58.00390625" style="14" customWidth="1"/>
    <col min="3" max="3" width="6.625" style="14" customWidth="1"/>
    <col min="4" max="4" width="7.375" style="14" customWidth="1"/>
    <col min="5" max="5" width="7.625" style="14" customWidth="1"/>
    <col min="6" max="6" width="6.625" style="14" customWidth="1"/>
    <col min="7" max="7" width="7.375" style="14" customWidth="1"/>
    <col min="8" max="8" width="14.50390625" style="14" customWidth="1"/>
    <col min="9" max="10" width="10.50390625" style="14" customWidth="1"/>
    <col min="11" max="11" width="6.375" style="14" customWidth="1"/>
    <col min="12" max="12" width="11.375" style="14" customWidth="1"/>
    <col min="13" max="13" width="13.50390625" style="14" customWidth="1"/>
    <col min="14" max="16" width="0" style="14" hidden="1" customWidth="1"/>
    <col min="17" max="17" width="2.375" style="14" hidden="1" customWidth="1"/>
    <col min="18" max="18" width="10.375" style="14" customWidth="1"/>
    <col min="19" max="16384" width="9.125" style="14" customWidth="1"/>
  </cols>
  <sheetData>
    <row r="1" spans="1:25" ht="17.25">
      <c r="A1" s="545" t="s">
        <v>155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7"/>
      <c r="R1" s="548"/>
      <c r="S1" s="548"/>
      <c r="T1" s="548"/>
      <c r="U1" s="548"/>
      <c r="V1" s="548"/>
      <c r="W1" s="548"/>
      <c r="X1" s="548"/>
      <c r="Y1" s="548"/>
    </row>
    <row r="2" spans="1:25" ht="15">
      <c r="A2" s="552" t="s">
        <v>22</v>
      </c>
      <c r="B2" s="511" t="s">
        <v>23</v>
      </c>
      <c r="C2" s="551" t="s">
        <v>62</v>
      </c>
      <c r="D2" s="551"/>
      <c r="E2" s="518"/>
      <c r="F2" s="518"/>
      <c r="G2" s="509" t="s">
        <v>24</v>
      </c>
      <c r="H2" s="511" t="s">
        <v>25</v>
      </c>
      <c r="I2" s="511"/>
      <c r="J2" s="511"/>
      <c r="K2" s="511"/>
      <c r="L2" s="511"/>
      <c r="M2" s="512"/>
      <c r="N2" s="556" t="s">
        <v>26</v>
      </c>
      <c r="O2" s="557"/>
      <c r="P2" s="557"/>
      <c r="Q2" s="558"/>
      <c r="R2" s="506" t="s">
        <v>46</v>
      </c>
      <c r="S2" s="506"/>
      <c r="T2" s="506"/>
      <c r="U2" s="506"/>
      <c r="V2" s="506"/>
      <c r="W2" s="506"/>
      <c r="X2" s="506"/>
      <c r="Y2" s="507"/>
    </row>
    <row r="3" spans="1:25" ht="93">
      <c r="A3" s="552"/>
      <c r="B3" s="511"/>
      <c r="C3" s="551"/>
      <c r="D3" s="551"/>
      <c r="E3" s="518"/>
      <c r="F3" s="518"/>
      <c r="G3" s="509"/>
      <c r="H3" s="509" t="s">
        <v>27</v>
      </c>
      <c r="I3" s="506" t="s">
        <v>28</v>
      </c>
      <c r="J3" s="506"/>
      <c r="K3" s="506"/>
      <c r="L3" s="506"/>
      <c r="M3" s="509" t="s">
        <v>29</v>
      </c>
      <c r="N3" s="511" t="s">
        <v>30</v>
      </c>
      <c r="O3" s="512"/>
      <c r="P3" s="512"/>
      <c r="Q3" s="7" t="s">
        <v>43</v>
      </c>
      <c r="R3" s="506" t="s">
        <v>30</v>
      </c>
      <c r="S3" s="507"/>
      <c r="T3" s="508" t="s">
        <v>43</v>
      </c>
      <c r="U3" s="507"/>
      <c r="V3" s="508" t="s">
        <v>52</v>
      </c>
      <c r="W3" s="507"/>
      <c r="X3" s="508" t="s">
        <v>53</v>
      </c>
      <c r="Y3" s="507"/>
    </row>
    <row r="4" spans="1:25" ht="15">
      <c r="A4" s="552"/>
      <c r="B4" s="511"/>
      <c r="C4" s="551"/>
      <c r="D4" s="551"/>
      <c r="E4" s="518"/>
      <c r="F4" s="518"/>
      <c r="G4" s="509"/>
      <c r="H4" s="512"/>
      <c r="I4" s="509" t="s">
        <v>31</v>
      </c>
      <c r="J4" s="511" t="s">
        <v>32</v>
      </c>
      <c r="K4" s="512"/>
      <c r="L4" s="512"/>
      <c r="M4" s="512"/>
      <c r="N4" s="506" t="s">
        <v>33</v>
      </c>
      <c r="O4" s="510"/>
      <c r="P4" s="510"/>
      <c r="Q4" s="535" t="s">
        <v>44</v>
      </c>
      <c r="R4" s="10"/>
      <c r="S4" s="12"/>
      <c r="T4" s="11"/>
      <c r="U4" s="15"/>
      <c r="W4" s="16"/>
      <c r="Y4" s="17"/>
    </row>
    <row r="5" spans="1:25" ht="15">
      <c r="A5" s="552"/>
      <c r="B5" s="511"/>
      <c r="C5" s="509" t="s">
        <v>34</v>
      </c>
      <c r="D5" s="509" t="s">
        <v>35</v>
      </c>
      <c r="E5" s="518" t="s">
        <v>36</v>
      </c>
      <c r="F5" s="518"/>
      <c r="G5" s="509"/>
      <c r="H5" s="512"/>
      <c r="I5" s="510"/>
      <c r="J5" s="509" t="s">
        <v>37</v>
      </c>
      <c r="K5" s="509" t="s">
        <v>38</v>
      </c>
      <c r="L5" s="509" t="s">
        <v>39</v>
      </c>
      <c r="M5" s="512"/>
      <c r="N5" s="510"/>
      <c r="O5" s="510"/>
      <c r="P5" s="510"/>
      <c r="Q5" s="536"/>
      <c r="R5" s="506" t="s">
        <v>56</v>
      </c>
      <c r="S5" s="507"/>
      <c r="T5" s="508" t="s">
        <v>56</v>
      </c>
      <c r="U5" s="507"/>
      <c r="V5" s="508" t="s">
        <v>56</v>
      </c>
      <c r="W5" s="507"/>
      <c r="X5" s="508" t="s">
        <v>56</v>
      </c>
      <c r="Y5" s="507"/>
    </row>
    <row r="6" spans="1:25" ht="15">
      <c r="A6" s="552"/>
      <c r="B6" s="511"/>
      <c r="C6" s="509"/>
      <c r="D6" s="509"/>
      <c r="E6" s="518"/>
      <c r="F6" s="518"/>
      <c r="G6" s="509"/>
      <c r="H6" s="512"/>
      <c r="I6" s="510"/>
      <c r="J6" s="509"/>
      <c r="K6" s="509"/>
      <c r="L6" s="509"/>
      <c r="M6" s="512"/>
      <c r="N6" s="2">
        <v>1</v>
      </c>
      <c r="O6" s="2">
        <v>2</v>
      </c>
      <c r="P6" s="2">
        <v>3</v>
      </c>
      <c r="Q6" s="8">
        <v>4</v>
      </c>
      <c r="R6" s="5">
        <v>1</v>
      </c>
      <c r="S6" s="13">
        <v>2</v>
      </c>
      <c r="T6" s="6">
        <v>3</v>
      </c>
      <c r="U6" s="13">
        <v>4</v>
      </c>
      <c r="V6" s="18">
        <v>5</v>
      </c>
      <c r="W6" s="19">
        <v>6</v>
      </c>
      <c r="X6" s="18">
        <v>7</v>
      </c>
      <c r="Y6" s="19">
        <v>8</v>
      </c>
    </row>
    <row r="7" spans="1:25" ht="15.75" customHeight="1">
      <c r="A7" s="552"/>
      <c r="B7" s="511"/>
      <c r="C7" s="509"/>
      <c r="D7" s="509"/>
      <c r="E7" s="550" t="s">
        <v>40</v>
      </c>
      <c r="F7" s="549" t="s">
        <v>41</v>
      </c>
      <c r="G7" s="509"/>
      <c r="H7" s="512"/>
      <c r="I7" s="510"/>
      <c r="J7" s="509"/>
      <c r="K7" s="509"/>
      <c r="L7" s="509"/>
      <c r="M7" s="512"/>
      <c r="N7" s="511" t="s">
        <v>42</v>
      </c>
      <c r="O7" s="512"/>
      <c r="P7" s="512"/>
      <c r="Q7" s="7"/>
      <c r="R7" s="537" t="s">
        <v>63</v>
      </c>
      <c r="S7" s="538"/>
      <c r="T7" s="538"/>
      <c r="U7" s="538"/>
      <c r="V7" s="538"/>
      <c r="W7" s="538"/>
      <c r="X7" s="538"/>
      <c r="Y7" s="539"/>
    </row>
    <row r="8" spans="1:25" ht="33" customHeight="1">
      <c r="A8" s="552"/>
      <c r="B8" s="511"/>
      <c r="C8" s="509"/>
      <c r="D8" s="509"/>
      <c r="E8" s="550"/>
      <c r="F8" s="550"/>
      <c r="G8" s="509"/>
      <c r="H8" s="512"/>
      <c r="I8" s="510"/>
      <c r="J8" s="509"/>
      <c r="K8" s="509"/>
      <c r="L8" s="509"/>
      <c r="M8" s="512"/>
      <c r="N8" s="3">
        <v>15</v>
      </c>
      <c r="O8" s="3">
        <v>9</v>
      </c>
      <c r="P8" s="3">
        <v>9</v>
      </c>
      <c r="Q8" s="9">
        <v>15</v>
      </c>
      <c r="R8" s="5">
        <v>15</v>
      </c>
      <c r="S8" s="13">
        <v>18</v>
      </c>
      <c r="T8" s="6">
        <v>15</v>
      </c>
      <c r="U8" s="13">
        <v>18</v>
      </c>
      <c r="V8" s="6">
        <v>15</v>
      </c>
      <c r="W8" s="13">
        <v>23</v>
      </c>
      <c r="X8" s="6">
        <v>16</v>
      </c>
      <c r="Y8" s="13">
        <v>20</v>
      </c>
    </row>
    <row r="9" spans="1:25" s="55" customFormat="1" ht="15.75" thickBot="1">
      <c r="A9" s="46">
        <v>1</v>
      </c>
      <c r="B9" s="47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>
        <v>8</v>
      </c>
      <c r="I9" s="48">
        <v>9</v>
      </c>
      <c r="J9" s="48">
        <v>10</v>
      </c>
      <c r="K9" s="48">
        <v>11</v>
      </c>
      <c r="L9" s="48">
        <v>12</v>
      </c>
      <c r="M9" s="48">
        <v>13</v>
      </c>
      <c r="N9" s="48">
        <v>13</v>
      </c>
      <c r="O9" s="48">
        <v>13</v>
      </c>
      <c r="P9" s="48">
        <v>13</v>
      </c>
      <c r="Q9" s="49">
        <v>13</v>
      </c>
      <c r="R9" s="50">
        <v>14</v>
      </c>
      <c r="S9" s="51">
        <v>15</v>
      </c>
      <c r="T9" s="52">
        <v>16</v>
      </c>
      <c r="U9" s="51">
        <v>17</v>
      </c>
      <c r="V9" s="53">
        <v>18</v>
      </c>
      <c r="W9" s="54">
        <v>19</v>
      </c>
      <c r="X9" s="53">
        <v>20</v>
      </c>
      <c r="Y9" s="54">
        <v>21</v>
      </c>
    </row>
    <row r="10" spans="1:26" s="25" customFormat="1" ht="19.5" customHeight="1" thickBot="1">
      <c r="A10" s="493" t="s">
        <v>128</v>
      </c>
      <c r="B10" s="542"/>
      <c r="C10" s="542"/>
      <c r="D10" s="542"/>
      <c r="E10" s="542"/>
      <c r="F10" s="542"/>
      <c r="G10" s="542"/>
      <c r="H10" s="542"/>
      <c r="I10" s="542"/>
      <c r="J10" s="542"/>
      <c r="K10" s="542"/>
      <c r="L10" s="542"/>
      <c r="M10" s="542"/>
      <c r="N10" s="543"/>
      <c r="O10" s="543"/>
      <c r="P10" s="543"/>
      <c r="Q10" s="543"/>
      <c r="R10" s="543"/>
      <c r="S10" s="543"/>
      <c r="T10" s="543"/>
      <c r="U10" s="543"/>
      <c r="V10" s="543"/>
      <c r="W10" s="543"/>
      <c r="X10" s="543"/>
      <c r="Y10" s="544"/>
      <c r="Z10" s="62"/>
    </row>
    <row r="11" spans="1:26" s="25" customFormat="1" ht="19.5" customHeight="1" thickBot="1">
      <c r="A11" s="493" t="s">
        <v>137</v>
      </c>
      <c r="B11" s="542"/>
      <c r="C11" s="542"/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3"/>
      <c r="O11" s="543"/>
      <c r="P11" s="543"/>
      <c r="Q11" s="543"/>
      <c r="R11" s="543"/>
      <c r="S11" s="543"/>
      <c r="T11" s="543"/>
      <c r="U11" s="543"/>
      <c r="V11" s="543"/>
      <c r="W11" s="543"/>
      <c r="X11" s="543"/>
      <c r="Y11" s="544"/>
      <c r="Z11" s="62"/>
    </row>
    <row r="12" spans="1:26" s="45" customFormat="1" ht="18">
      <c r="A12" s="178" t="s">
        <v>100</v>
      </c>
      <c r="B12" s="179" t="s">
        <v>107</v>
      </c>
      <c r="C12" s="180"/>
      <c r="D12" s="181"/>
      <c r="E12" s="182"/>
      <c r="F12" s="183"/>
      <c r="G12" s="184">
        <v>6</v>
      </c>
      <c r="H12" s="185">
        <v>180</v>
      </c>
      <c r="I12" s="186">
        <v>66</v>
      </c>
      <c r="J12" s="186"/>
      <c r="K12" s="186"/>
      <c r="L12" s="186">
        <v>66</v>
      </c>
      <c r="M12" s="187">
        <f>H12-I12</f>
        <v>114</v>
      </c>
      <c r="N12" s="188"/>
      <c r="O12" s="189"/>
      <c r="P12" s="190"/>
      <c r="Q12" s="191"/>
      <c r="R12" s="192"/>
      <c r="S12" s="193"/>
      <c r="T12" s="194"/>
      <c r="U12" s="195"/>
      <c r="V12" s="196"/>
      <c r="W12" s="195"/>
      <c r="X12" s="196"/>
      <c r="Y12" s="195"/>
      <c r="Z12" s="63"/>
    </row>
    <row r="13" spans="1:26" s="45" customFormat="1" ht="18">
      <c r="A13" s="197" t="s">
        <v>104</v>
      </c>
      <c r="B13" s="179" t="s">
        <v>107</v>
      </c>
      <c r="C13" s="198"/>
      <c r="D13" s="181" t="s">
        <v>45</v>
      </c>
      <c r="E13" s="182"/>
      <c r="F13" s="183"/>
      <c r="G13" s="199">
        <v>3</v>
      </c>
      <c r="H13" s="200">
        <v>90</v>
      </c>
      <c r="I13" s="201">
        <v>30</v>
      </c>
      <c r="J13" s="201"/>
      <c r="K13" s="201"/>
      <c r="L13" s="201">
        <v>30</v>
      </c>
      <c r="M13" s="202">
        <v>60</v>
      </c>
      <c r="N13" s="203"/>
      <c r="O13" s="204"/>
      <c r="P13" s="205"/>
      <c r="Q13" s="206"/>
      <c r="R13" s="192">
        <v>2</v>
      </c>
      <c r="S13" s="193"/>
      <c r="T13" s="194"/>
      <c r="U13" s="195"/>
      <c r="V13" s="196"/>
      <c r="W13" s="195"/>
      <c r="X13" s="196"/>
      <c r="Y13" s="195"/>
      <c r="Z13" s="63"/>
    </row>
    <row r="14" spans="1:26" s="45" customFormat="1" ht="18">
      <c r="A14" s="197" t="s">
        <v>105</v>
      </c>
      <c r="B14" s="179" t="s">
        <v>107</v>
      </c>
      <c r="C14" s="198">
        <v>2</v>
      </c>
      <c r="D14" s="181"/>
      <c r="E14" s="182"/>
      <c r="F14" s="183"/>
      <c r="G14" s="199">
        <v>3</v>
      </c>
      <c r="H14" s="200">
        <v>90</v>
      </c>
      <c r="I14" s="201">
        <v>36</v>
      </c>
      <c r="J14" s="201"/>
      <c r="K14" s="201"/>
      <c r="L14" s="201">
        <v>36</v>
      </c>
      <c r="M14" s="202">
        <v>54</v>
      </c>
      <c r="N14" s="203"/>
      <c r="O14" s="204"/>
      <c r="P14" s="205"/>
      <c r="Q14" s="206"/>
      <c r="R14" s="192"/>
      <c r="S14" s="193">
        <v>2</v>
      </c>
      <c r="T14" s="194"/>
      <c r="U14" s="195"/>
      <c r="V14" s="196"/>
      <c r="W14" s="195"/>
      <c r="X14" s="196"/>
      <c r="Y14" s="195"/>
      <c r="Z14" s="63"/>
    </row>
    <row r="15" spans="1:26" s="45" customFormat="1" ht="18">
      <c r="A15" s="207" t="s">
        <v>101</v>
      </c>
      <c r="B15" s="208" t="s">
        <v>59</v>
      </c>
      <c r="C15" s="209">
        <v>1</v>
      </c>
      <c r="D15" s="210"/>
      <c r="E15" s="211"/>
      <c r="F15" s="212"/>
      <c r="G15" s="213">
        <v>4</v>
      </c>
      <c r="H15" s="214">
        <f>G15*30</f>
        <v>120</v>
      </c>
      <c r="I15" s="215">
        <v>60</v>
      </c>
      <c r="J15" s="216">
        <v>30</v>
      </c>
      <c r="K15" s="217"/>
      <c r="L15" s="217">
        <v>30</v>
      </c>
      <c r="M15" s="218">
        <v>60</v>
      </c>
      <c r="N15" s="219"/>
      <c r="O15" s="220"/>
      <c r="P15" s="221"/>
      <c r="Q15" s="222"/>
      <c r="R15" s="223">
        <v>4</v>
      </c>
      <c r="S15" s="224"/>
      <c r="T15" s="225"/>
      <c r="U15" s="226"/>
      <c r="V15" s="227"/>
      <c r="W15" s="226"/>
      <c r="X15" s="227"/>
      <c r="Y15" s="226"/>
      <c r="Z15" s="63"/>
    </row>
    <row r="16" spans="1:26" s="45" customFormat="1" ht="36" thickBot="1">
      <c r="A16" s="228" t="s">
        <v>102</v>
      </c>
      <c r="B16" s="208" t="s">
        <v>106</v>
      </c>
      <c r="C16" s="229">
        <v>3</v>
      </c>
      <c r="D16" s="210"/>
      <c r="E16" s="211"/>
      <c r="F16" s="212"/>
      <c r="G16" s="213">
        <v>6</v>
      </c>
      <c r="H16" s="230">
        <f>G16*30</f>
        <v>180</v>
      </c>
      <c r="I16" s="215">
        <v>60</v>
      </c>
      <c r="J16" s="216">
        <v>30</v>
      </c>
      <c r="K16" s="217"/>
      <c r="L16" s="216">
        <v>30</v>
      </c>
      <c r="M16" s="218">
        <v>120</v>
      </c>
      <c r="N16" s="203"/>
      <c r="O16" s="204"/>
      <c r="P16" s="205"/>
      <c r="Q16" s="206"/>
      <c r="R16" s="223"/>
      <c r="S16" s="224"/>
      <c r="T16" s="225">
        <v>4</v>
      </c>
      <c r="U16" s="226"/>
      <c r="V16" s="227"/>
      <c r="W16" s="226"/>
      <c r="X16" s="227"/>
      <c r="Y16" s="226"/>
      <c r="Z16" s="63"/>
    </row>
    <row r="17" spans="2:26" s="45" customFormat="1" ht="18" hidden="1" thickBot="1">
      <c r="B17" s="231"/>
      <c r="U17" s="232"/>
      <c r="V17" s="233"/>
      <c r="W17" s="232"/>
      <c r="X17" s="233"/>
      <c r="Y17" s="232"/>
      <c r="Z17" s="63"/>
    </row>
    <row r="18" spans="1:26" s="25" customFormat="1" ht="18" thickBot="1">
      <c r="A18" s="514" t="s">
        <v>85</v>
      </c>
      <c r="B18" s="515"/>
      <c r="C18" s="515"/>
      <c r="D18" s="515"/>
      <c r="E18" s="515"/>
      <c r="F18" s="516"/>
      <c r="G18" s="234">
        <f aca="true" t="shared" si="0" ref="G18:M18">G12+G15+G16</f>
        <v>16</v>
      </c>
      <c r="H18" s="235">
        <f t="shared" si="0"/>
        <v>480</v>
      </c>
      <c r="I18" s="235">
        <f t="shared" si="0"/>
        <v>186</v>
      </c>
      <c r="J18" s="235">
        <f t="shared" si="0"/>
        <v>60</v>
      </c>
      <c r="K18" s="235">
        <f t="shared" si="0"/>
        <v>0</v>
      </c>
      <c r="L18" s="235">
        <f t="shared" si="0"/>
        <v>126</v>
      </c>
      <c r="M18" s="235">
        <f t="shared" si="0"/>
        <v>294</v>
      </c>
      <c r="N18" s="236">
        <f>SUM(N12:N15)</f>
        <v>0</v>
      </c>
      <c r="O18" s="237">
        <f>SUM(O12:O15)</f>
        <v>0</v>
      </c>
      <c r="P18" s="238">
        <f>SUM(P12:P15)</f>
        <v>0</v>
      </c>
      <c r="Q18" s="239"/>
      <c r="R18" s="240">
        <f>R13+R15+R14+R16</f>
        <v>6</v>
      </c>
      <c r="S18" s="241">
        <v>2</v>
      </c>
      <c r="T18" s="242">
        <f>T12+T15+T16+T23</f>
        <v>4</v>
      </c>
      <c r="U18" s="243"/>
      <c r="V18" s="242"/>
      <c r="W18" s="243"/>
      <c r="X18" s="242"/>
      <c r="Y18" s="244"/>
      <c r="Z18" s="62"/>
    </row>
    <row r="19" spans="1:26" s="25" customFormat="1" ht="19.5" customHeight="1" thickBot="1">
      <c r="A19" s="530" t="s">
        <v>84</v>
      </c>
      <c r="B19" s="531"/>
      <c r="C19" s="531"/>
      <c r="D19" s="531"/>
      <c r="E19" s="531"/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  <c r="V19" s="531"/>
      <c r="W19" s="531"/>
      <c r="X19" s="531"/>
      <c r="Y19" s="532"/>
      <c r="Z19" s="62"/>
    </row>
    <row r="20" spans="1:26" s="45" customFormat="1" ht="36">
      <c r="A20" s="245" t="s">
        <v>99</v>
      </c>
      <c r="B20" s="300" t="s">
        <v>111</v>
      </c>
      <c r="C20" s="246">
        <v>2</v>
      </c>
      <c r="D20" s="247"/>
      <c r="E20" s="248"/>
      <c r="F20" s="249"/>
      <c r="G20" s="250">
        <v>5</v>
      </c>
      <c r="H20" s="247">
        <f>G20*30</f>
        <v>150</v>
      </c>
      <c r="I20" s="248">
        <f>J20+L20</f>
        <v>54</v>
      </c>
      <c r="J20" s="248">
        <v>36</v>
      </c>
      <c r="K20" s="248"/>
      <c r="L20" s="248">
        <v>18</v>
      </c>
      <c r="M20" s="251">
        <f>H20-I20</f>
        <v>96</v>
      </c>
      <c r="N20" s="225"/>
      <c r="O20" s="223"/>
      <c r="P20" s="252"/>
      <c r="Q20" s="253"/>
      <c r="R20" s="254"/>
      <c r="S20" s="255">
        <v>3</v>
      </c>
      <c r="T20" s="254"/>
      <c r="U20" s="256"/>
      <c r="V20" s="257"/>
      <c r="W20" s="256"/>
      <c r="X20" s="257"/>
      <c r="Y20" s="256"/>
      <c r="Z20" s="63"/>
    </row>
    <row r="21" spans="1:26" s="45" customFormat="1" ht="18">
      <c r="A21" s="258" t="s">
        <v>103</v>
      </c>
      <c r="B21" s="301" t="s">
        <v>112</v>
      </c>
      <c r="C21" s="259"/>
      <c r="D21" s="260" t="s">
        <v>113</v>
      </c>
      <c r="E21" s="261"/>
      <c r="F21" s="262"/>
      <c r="G21" s="263">
        <v>5</v>
      </c>
      <c r="H21" s="264">
        <f>G21*30</f>
        <v>150</v>
      </c>
      <c r="I21" s="265">
        <f>J21+K21+L21</f>
        <v>72</v>
      </c>
      <c r="J21" s="265">
        <v>36</v>
      </c>
      <c r="K21" s="265"/>
      <c r="L21" s="265">
        <v>36</v>
      </c>
      <c r="M21" s="266">
        <f>H21-I21</f>
        <v>78</v>
      </c>
      <c r="N21" s="225"/>
      <c r="O21" s="223"/>
      <c r="P21" s="252"/>
      <c r="Q21" s="253"/>
      <c r="R21" s="267"/>
      <c r="S21" s="224">
        <v>4</v>
      </c>
      <c r="T21" s="267"/>
      <c r="U21" s="226"/>
      <c r="V21" s="268"/>
      <c r="W21" s="226"/>
      <c r="X21" s="268"/>
      <c r="Y21" s="226"/>
      <c r="Z21" s="63"/>
    </row>
    <row r="22" spans="1:26" s="45" customFormat="1" ht="18" hidden="1">
      <c r="A22" s="258"/>
      <c r="B22" s="269"/>
      <c r="C22" s="259"/>
      <c r="D22" s="270"/>
      <c r="E22" s="265"/>
      <c r="F22" s="271"/>
      <c r="G22" s="272"/>
      <c r="H22" s="270"/>
      <c r="I22" s="265"/>
      <c r="J22" s="265"/>
      <c r="K22" s="265"/>
      <c r="L22" s="265"/>
      <c r="M22" s="266"/>
      <c r="N22" s="225"/>
      <c r="O22" s="223"/>
      <c r="P22" s="252"/>
      <c r="Q22" s="253"/>
      <c r="R22" s="267"/>
      <c r="S22" s="224"/>
      <c r="T22" s="267"/>
      <c r="U22" s="226"/>
      <c r="V22" s="268"/>
      <c r="W22" s="226"/>
      <c r="X22" s="268"/>
      <c r="Y22" s="226"/>
      <c r="Z22" s="63"/>
    </row>
    <row r="23" spans="1:26" s="45" customFormat="1" ht="18" thickBot="1">
      <c r="A23" s="273" t="s">
        <v>114</v>
      </c>
      <c r="B23" s="274" t="s">
        <v>49</v>
      </c>
      <c r="C23" s="229"/>
      <c r="D23" s="275" t="s">
        <v>50</v>
      </c>
      <c r="E23" s="276"/>
      <c r="F23" s="277"/>
      <c r="G23" s="278">
        <v>4</v>
      </c>
      <c r="H23" s="279">
        <f>G23*30</f>
        <v>120</v>
      </c>
      <c r="I23" s="280"/>
      <c r="J23" s="281"/>
      <c r="K23" s="281"/>
      <c r="L23" s="281"/>
      <c r="M23" s="282">
        <f>H23-I23</f>
        <v>120</v>
      </c>
      <c r="N23" s="283"/>
      <c r="O23" s="217"/>
      <c r="P23" s="217"/>
      <c r="Q23" s="284"/>
      <c r="R23" s="285"/>
      <c r="S23" s="286"/>
      <c r="T23" s="285"/>
      <c r="U23" s="232"/>
      <c r="V23" s="287"/>
      <c r="W23" s="232"/>
      <c r="X23" s="287"/>
      <c r="Y23" s="232"/>
      <c r="Z23" s="63"/>
    </row>
    <row r="24" spans="1:26" s="45" customFormat="1" ht="20.25" customHeight="1" thickBot="1">
      <c r="A24" s="521" t="s">
        <v>86</v>
      </c>
      <c r="B24" s="522"/>
      <c r="C24" s="522"/>
      <c r="D24" s="522"/>
      <c r="E24" s="522"/>
      <c r="F24" s="522"/>
      <c r="G24" s="288">
        <f aca="true" t="shared" si="1" ref="G24:M24">G20++G21+G22+G23</f>
        <v>14</v>
      </c>
      <c r="H24" s="288">
        <f t="shared" si="1"/>
        <v>420</v>
      </c>
      <c r="I24" s="288">
        <f t="shared" si="1"/>
        <v>126</v>
      </c>
      <c r="J24" s="288">
        <f t="shared" si="1"/>
        <v>72</v>
      </c>
      <c r="K24" s="288">
        <f t="shared" si="1"/>
        <v>0</v>
      </c>
      <c r="L24" s="288">
        <f t="shared" si="1"/>
        <v>54</v>
      </c>
      <c r="M24" s="288">
        <f t="shared" si="1"/>
        <v>294</v>
      </c>
      <c r="N24" s="289"/>
      <c r="O24" s="289"/>
      <c r="P24" s="289"/>
      <c r="Q24" s="289"/>
      <c r="R24" s="289"/>
      <c r="S24" s="290">
        <f>SUM(S20:S23)</f>
        <v>7</v>
      </c>
      <c r="T24" s="289">
        <f>SUM(T20:T23)</f>
        <v>0</v>
      </c>
      <c r="U24" s="291"/>
      <c r="V24" s="291"/>
      <c r="W24" s="291"/>
      <c r="X24" s="291"/>
      <c r="Y24" s="291"/>
      <c r="Z24" s="63"/>
    </row>
    <row r="25" spans="1:26" s="45" customFormat="1" ht="18" thickBot="1">
      <c r="A25" s="74"/>
      <c r="B25" s="540" t="s">
        <v>87</v>
      </c>
      <c r="C25" s="541"/>
      <c r="D25" s="541"/>
      <c r="E25" s="541"/>
      <c r="F25" s="541"/>
      <c r="G25" s="175">
        <f>G18+G24</f>
        <v>30</v>
      </c>
      <c r="H25" s="75">
        <f>H18+H24</f>
        <v>900</v>
      </c>
      <c r="I25" s="68">
        <f aca="true" t="shared" si="2" ref="I25:U25">I24+I18</f>
        <v>312</v>
      </c>
      <c r="J25" s="68">
        <f t="shared" si="2"/>
        <v>132</v>
      </c>
      <c r="K25" s="68">
        <f t="shared" si="2"/>
        <v>0</v>
      </c>
      <c r="L25" s="68">
        <f t="shared" si="2"/>
        <v>180</v>
      </c>
      <c r="M25" s="68">
        <f t="shared" si="2"/>
        <v>588</v>
      </c>
      <c r="N25" s="68">
        <f t="shared" si="2"/>
        <v>0</v>
      </c>
      <c r="O25" s="68">
        <f t="shared" si="2"/>
        <v>0</v>
      </c>
      <c r="P25" s="68">
        <f t="shared" si="2"/>
        <v>0</v>
      </c>
      <c r="Q25" s="68">
        <f t="shared" si="2"/>
        <v>0</v>
      </c>
      <c r="R25" s="68">
        <f t="shared" si="2"/>
        <v>6</v>
      </c>
      <c r="S25" s="68">
        <f t="shared" si="2"/>
        <v>9</v>
      </c>
      <c r="T25" s="68">
        <f t="shared" si="2"/>
        <v>4</v>
      </c>
      <c r="U25" s="68">
        <f t="shared" si="2"/>
        <v>0</v>
      </c>
      <c r="V25" s="73"/>
      <c r="W25" s="73"/>
      <c r="X25" s="73"/>
      <c r="Y25" s="73"/>
      <c r="Z25" s="63"/>
    </row>
    <row r="26" spans="1:26" s="25" customFormat="1" ht="19.5" customHeight="1" thickBot="1">
      <c r="A26" s="493" t="s">
        <v>129</v>
      </c>
      <c r="B26" s="526"/>
      <c r="C26" s="526"/>
      <c r="D26" s="526"/>
      <c r="E26" s="526"/>
      <c r="F26" s="526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8"/>
      <c r="S26" s="528"/>
      <c r="T26" s="528"/>
      <c r="U26" s="528"/>
      <c r="V26" s="528"/>
      <c r="W26" s="528"/>
      <c r="X26" s="528"/>
      <c r="Y26" s="529"/>
      <c r="Z26" s="62"/>
    </row>
    <row r="27" spans="1:26" s="25" customFormat="1" ht="19.5" customHeight="1" thickBot="1">
      <c r="A27" s="513" t="s">
        <v>88</v>
      </c>
      <c r="B27" s="513"/>
      <c r="C27" s="513"/>
      <c r="D27" s="513"/>
      <c r="E27" s="513"/>
      <c r="F27" s="513"/>
      <c r="G27" s="513"/>
      <c r="H27" s="513"/>
      <c r="I27" s="513"/>
      <c r="J27" s="513"/>
      <c r="K27" s="513"/>
      <c r="L27" s="513"/>
      <c r="M27" s="513"/>
      <c r="N27" s="513"/>
      <c r="O27" s="513"/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62"/>
    </row>
    <row r="28" spans="1:26" s="25" customFormat="1" ht="19.5" customHeight="1" thickBot="1">
      <c r="A28" s="533" t="s">
        <v>153</v>
      </c>
      <c r="B28" s="520"/>
      <c r="C28" s="520"/>
      <c r="D28" s="520"/>
      <c r="E28" s="520"/>
      <c r="F28" s="520"/>
      <c r="G28" s="520"/>
      <c r="H28" s="520"/>
      <c r="I28" s="520"/>
      <c r="J28" s="520"/>
      <c r="K28" s="520"/>
      <c r="L28" s="520"/>
      <c r="M28" s="520"/>
      <c r="N28" s="520"/>
      <c r="O28" s="520"/>
      <c r="P28" s="520"/>
      <c r="Q28" s="520"/>
      <c r="R28" s="520"/>
      <c r="S28" s="520"/>
      <c r="T28" s="520"/>
      <c r="U28" s="520"/>
      <c r="V28" s="520"/>
      <c r="W28" s="520"/>
      <c r="X28" s="520"/>
      <c r="Y28" s="534"/>
      <c r="Z28" s="62"/>
    </row>
    <row r="29" spans="1:26" s="25" customFormat="1" ht="36">
      <c r="A29" s="143" t="s">
        <v>66</v>
      </c>
      <c r="B29" s="302" t="s">
        <v>119</v>
      </c>
      <c r="C29" s="328">
        <v>3</v>
      </c>
      <c r="D29" s="329"/>
      <c r="E29" s="310"/>
      <c r="F29" s="311"/>
      <c r="G29" s="312">
        <v>5</v>
      </c>
      <c r="H29" s="313">
        <v>150</v>
      </c>
      <c r="I29" s="314">
        <f>J29+K29+L29</f>
        <v>30</v>
      </c>
      <c r="J29" s="310">
        <v>15</v>
      </c>
      <c r="K29" s="310"/>
      <c r="L29" s="310">
        <v>15</v>
      </c>
      <c r="M29" s="315">
        <f>H29-I29</f>
        <v>120</v>
      </c>
      <c r="N29" s="156"/>
      <c r="O29" s="151"/>
      <c r="P29" s="151"/>
      <c r="Q29" s="153"/>
      <c r="R29" s="147"/>
      <c r="S29" s="153"/>
      <c r="T29" s="147">
        <v>2</v>
      </c>
      <c r="U29" s="148"/>
      <c r="V29" s="147"/>
      <c r="W29" s="148"/>
      <c r="X29" s="156"/>
      <c r="Y29" s="148"/>
      <c r="Z29" s="62"/>
    </row>
    <row r="30" spans="1:26" s="25" customFormat="1" ht="36">
      <c r="A30" s="144" t="s">
        <v>117</v>
      </c>
      <c r="B30" s="303" t="s">
        <v>120</v>
      </c>
      <c r="C30" s="330">
        <v>3</v>
      </c>
      <c r="D30" s="149"/>
      <c r="E30" s="60"/>
      <c r="F30" s="61"/>
      <c r="G30" s="317">
        <v>5</v>
      </c>
      <c r="H30" s="318">
        <v>150</v>
      </c>
      <c r="I30" s="319">
        <f>J30+K30+L30</f>
        <v>30</v>
      </c>
      <c r="J30" s="320">
        <v>15</v>
      </c>
      <c r="K30" s="320"/>
      <c r="L30" s="320">
        <v>15</v>
      </c>
      <c r="M30" s="321">
        <f>H30-I30</f>
        <v>120</v>
      </c>
      <c r="N30" s="64"/>
      <c r="O30" s="60"/>
      <c r="P30" s="60"/>
      <c r="Q30" s="146"/>
      <c r="R30" s="149"/>
      <c r="S30" s="146"/>
      <c r="T30" s="149">
        <v>2</v>
      </c>
      <c r="U30" s="61"/>
      <c r="V30" s="149"/>
      <c r="W30" s="61"/>
      <c r="X30" s="64"/>
      <c r="Y30" s="61"/>
      <c r="Z30" s="62"/>
    </row>
    <row r="31" spans="1:26" s="25" customFormat="1" ht="36" thickBot="1">
      <c r="A31" s="145" t="s">
        <v>118</v>
      </c>
      <c r="B31" s="304" t="s">
        <v>121</v>
      </c>
      <c r="C31" s="331">
        <v>3</v>
      </c>
      <c r="D31" s="159"/>
      <c r="E31" s="152"/>
      <c r="F31" s="160"/>
      <c r="G31" s="323">
        <v>5</v>
      </c>
      <c r="H31" s="324">
        <v>150</v>
      </c>
      <c r="I31" s="325">
        <f>J31+K31+L31</f>
        <v>30</v>
      </c>
      <c r="J31" s="326">
        <v>15</v>
      </c>
      <c r="K31" s="326"/>
      <c r="L31" s="326">
        <v>15</v>
      </c>
      <c r="M31" s="327">
        <f>H31-I31</f>
        <v>120</v>
      </c>
      <c r="N31" s="157"/>
      <c r="O31" s="152"/>
      <c r="P31" s="152"/>
      <c r="Q31" s="154"/>
      <c r="R31" s="165"/>
      <c r="S31" s="167"/>
      <c r="T31" s="150">
        <v>2</v>
      </c>
      <c r="U31" s="67"/>
      <c r="V31" s="70"/>
      <c r="W31" s="71"/>
      <c r="X31" s="78"/>
      <c r="Y31" s="71"/>
      <c r="Z31" s="62"/>
    </row>
    <row r="32" spans="1:26" s="25" customFormat="1" ht="20.25" customHeight="1" thickBot="1">
      <c r="A32" s="523" t="s">
        <v>98</v>
      </c>
      <c r="B32" s="524"/>
      <c r="C32" s="524"/>
      <c r="D32" s="524"/>
      <c r="E32" s="524"/>
      <c r="F32" s="525"/>
      <c r="G32" s="164">
        <f>G29</f>
        <v>5</v>
      </c>
      <c r="H32" s="161">
        <v>150</v>
      </c>
      <c r="I32" s="162">
        <f>J32+K32+L32</f>
        <v>30</v>
      </c>
      <c r="J32" s="142">
        <v>15</v>
      </c>
      <c r="K32" s="142"/>
      <c r="L32" s="142">
        <v>15</v>
      </c>
      <c r="M32" s="163">
        <f>H32-I32</f>
        <v>120</v>
      </c>
      <c r="N32" s="158"/>
      <c r="O32" s="138"/>
      <c r="P32" s="138"/>
      <c r="Q32" s="155"/>
      <c r="R32" s="69"/>
      <c r="S32" s="168"/>
      <c r="T32" s="69">
        <f>T29</f>
        <v>2</v>
      </c>
      <c r="U32" s="166"/>
      <c r="V32" s="170"/>
      <c r="W32" s="166"/>
      <c r="X32" s="169"/>
      <c r="Y32" s="166"/>
      <c r="Z32" s="62"/>
    </row>
    <row r="33" spans="1:26" s="25" customFormat="1" ht="23.25" customHeight="1" thickBot="1">
      <c r="A33" s="563" t="s">
        <v>89</v>
      </c>
      <c r="B33" s="564"/>
      <c r="C33" s="564"/>
      <c r="D33" s="564"/>
      <c r="E33" s="564"/>
      <c r="F33" s="564"/>
      <c r="G33" s="564"/>
      <c r="H33" s="564"/>
      <c r="I33" s="564"/>
      <c r="J33" s="564"/>
      <c r="K33" s="564"/>
      <c r="L33" s="564"/>
      <c r="M33" s="564"/>
      <c r="N33" s="564"/>
      <c r="O33" s="564"/>
      <c r="P33" s="564"/>
      <c r="Q33" s="564"/>
      <c r="R33" s="564"/>
      <c r="S33" s="564"/>
      <c r="T33" s="564"/>
      <c r="U33" s="564"/>
      <c r="V33" s="564"/>
      <c r="W33" s="564"/>
      <c r="X33" s="564"/>
      <c r="Y33" s="564"/>
      <c r="Z33" s="564"/>
    </row>
    <row r="34" spans="1:26" s="25" customFormat="1" ht="23.25" customHeight="1" thickBot="1">
      <c r="A34" s="493" t="s">
        <v>152</v>
      </c>
      <c r="B34" s="519"/>
      <c r="C34" s="520"/>
      <c r="D34" s="519"/>
      <c r="E34" s="519"/>
      <c r="F34" s="519"/>
      <c r="G34" s="519"/>
      <c r="H34" s="519"/>
      <c r="I34" s="519"/>
      <c r="J34" s="519"/>
      <c r="K34" s="519"/>
      <c r="L34" s="519"/>
      <c r="M34" s="519"/>
      <c r="N34" s="519"/>
      <c r="O34" s="519"/>
      <c r="P34" s="519"/>
      <c r="Q34" s="519"/>
      <c r="R34" s="519"/>
      <c r="S34" s="519"/>
      <c r="T34" s="519"/>
      <c r="U34" s="519"/>
      <c r="V34" s="519"/>
      <c r="W34" s="519"/>
      <c r="X34" s="519"/>
      <c r="Y34" s="494"/>
      <c r="Z34" s="79"/>
    </row>
    <row r="35" spans="1:26" s="25" customFormat="1" ht="36">
      <c r="A35" s="143" t="s">
        <v>51</v>
      </c>
      <c r="B35" s="305" t="s">
        <v>125</v>
      </c>
      <c r="C35" s="308">
        <v>4</v>
      </c>
      <c r="D35" s="309"/>
      <c r="E35" s="310"/>
      <c r="F35" s="311"/>
      <c r="G35" s="312">
        <v>5</v>
      </c>
      <c r="H35" s="313">
        <v>150</v>
      </c>
      <c r="I35" s="314">
        <f>J35+K35+L35</f>
        <v>54</v>
      </c>
      <c r="J35" s="310">
        <v>36</v>
      </c>
      <c r="K35" s="310"/>
      <c r="L35" s="310">
        <v>18</v>
      </c>
      <c r="M35" s="315">
        <f>H35-I35</f>
        <v>96</v>
      </c>
      <c r="N35" s="156"/>
      <c r="O35" s="151"/>
      <c r="P35" s="151"/>
      <c r="Q35" s="153"/>
      <c r="R35" s="147"/>
      <c r="S35" s="153"/>
      <c r="T35" s="147"/>
      <c r="U35" s="148">
        <v>3</v>
      </c>
      <c r="V35" s="147"/>
      <c r="W35" s="148"/>
      <c r="X35" s="156"/>
      <c r="Y35" s="148"/>
      <c r="Z35" s="141"/>
    </row>
    <row r="36" spans="1:26" s="25" customFormat="1" ht="54">
      <c r="A36" s="144" t="s">
        <v>123</v>
      </c>
      <c r="B36" s="306" t="s">
        <v>126</v>
      </c>
      <c r="C36" s="316">
        <v>4</v>
      </c>
      <c r="D36" s="64"/>
      <c r="E36" s="60"/>
      <c r="F36" s="61"/>
      <c r="G36" s="317">
        <v>5</v>
      </c>
      <c r="H36" s="318">
        <v>150</v>
      </c>
      <c r="I36" s="319">
        <f>J36+K36+L36</f>
        <v>54</v>
      </c>
      <c r="J36" s="320">
        <v>36</v>
      </c>
      <c r="K36" s="320"/>
      <c r="L36" s="320">
        <v>18</v>
      </c>
      <c r="M36" s="321">
        <f>H36-I36</f>
        <v>96</v>
      </c>
      <c r="N36" s="64"/>
      <c r="O36" s="60"/>
      <c r="P36" s="60"/>
      <c r="Q36" s="146"/>
      <c r="R36" s="149"/>
      <c r="S36" s="146"/>
      <c r="T36" s="149"/>
      <c r="U36" s="61">
        <v>3</v>
      </c>
      <c r="V36" s="149"/>
      <c r="W36" s="61"/>
      <c r="X36" s="64"/>
      <c r="Y36" s="61"/>
      <c r="Z36" s="141"/>
    </row>
    <row r="37" spans="1:26" s="25" customFormat="1" ht="36" thickBot="1">
      <c r="A37" s="145" t="s">
        <v>124</v>
      </c>
      <c r="B37" s="307" t="s">
        <v>127</v>
      </c>
      <c r="C37" s="322">
        <v>4</v>
      </c>
      <c r="D37" s="157"/>
      <c r="E37" s="152"/>
      <c r="F37" s="160"/>
      <c r="G37" s="323">
        <v>5</v>
      </c>
      <c r="H37" s="324">
        <v>150</v>
      </c>
      <c r="I37" s="325">
        <f>J37+K37+L37</f>
        <v>54</v>
      </c>
      <c r="J37" s="326">
        <v>36</v>
      </c>
      <c r="K37" s="326"/>
      <c r="L37" s="326">
        <v>18</v>
      </c>
      <c r="M37" s="327">
        <f>H37-I37</f>
        <v>96</v>
      </c>
      <c r="N37" s="157"/>
      <c r="O37" s="152"/>
      <c r="P37" s="152"/>
      <c r="Q37" s="154"/>
      <c r="R37" s="165"/>
      <c r="S37" s="167"/>
      <c r="T37" s="150"/>
      <c r="U37" s="171">
        <v>3</v>
      </c>
      <c r="V37" s="70"/>
      <c r="W37" s="71"/>
      <c r="X37" s="78"/>
      <c r="Y37" s="71"/>
      <c r="Z37" s="62"/>
    </row>
    <row r="38" spans="1:26" s="25" customFormat="1" ht="18" thickBot="1">
      <c r="A38" s="568" t="s">
        <v>122</v>
      </c>
      <c r="B38" s="569"/>
      <c r="C38" s="570"/>
      <c r="D38" s="569"/>
      <c r="E38" s="569"/>
      <c r="F38" s="571"/>
      <c r="G38" s="164">
        <f>G35</f>
        <v>5</v>
      </c>
      <c r="H38" s="161">
        <v>150</v>
      </c>
      <c r="I38" s="162">
        <f>J38+K38+L38</f>
        <v>54</v>
      </c>
      <c r="J38" s="142">
        <v>36</v>
      </c>
      <c r="K38" s="142"/>
      <c r="L38" s="142">
        <v>18</v>
      </c>
      <c r="M38" s="163">
        <f>H38-I38</f>
        <v>96</v>
      </c>
      <c r="N38" s="158"/>
      <c r="O38" s="138"/>
      <c r="P38" s="138"/>
      <c r="Q38" s="155"/>
      <c r="R38" s="69"/>
      <c r="S38" s="168"/>
      <c r="T38" s="69"/>
      <c r="U38" s="172">
        <f>U35</f>
        <v>3</v>
      </c>
      <c r="V38" s="170"/>
      <c r="W38" s="166"/>
      <c r="X38" s="169"/>
      <c r="Y38" s="166"/>
      <c r="Z38" s="62"/>
    </row>
    <row r="39" spans="1:26" s="25" customFormat="1" ht="25.5" customHeight="1" thickBot="1">
      <c r="A39" s="553" t="s">
        <v>90</v>
      </c>
      <c r="B39" s="554"/>
      <c r="C39" s="554"/>
      <c r="D39" s="554"/>
      <c r="E39" s="554"/>
      <c r="F39" s="555"/>
      <c r="G39" s="72">
        <f>G32+G38</f>
        <v>10</v>
      </c>
      <c r="H39" s="140">
        <f aca="true" t="shared" si="3" ref="H39:M39">H32+H38</f>
        <v>300</v>
      </c>
      <c r="I39" s="140">
        <f t="shared" si="3"/>
        <v>84</v>
      </c>
      <c r="J39" s="140">
        <f t="shared" si="3"/>
        <v>51</v>
      </c>
      <c r="K39" s="140">
        <f t="shared" si="3"/>
        <v>0</v>
      </c>
      <c r="L39" s="140">
        <f t="shared" si="3"/>
        <v>33</v>
      </c>
      <c r="M39" s="140">
        <f t="shared" si="3"/>
        <v>216</v>
      </c>
      <c r="N39" s="140">
        <f aca="true" t="shared" si="4" ref="N39:Y39">N32+N38</f>
        <v>0</v>
      </c>
      <c r="O39" s="140">
        <f t="shared" si="4"/>
        <v>0</v>
      </c>
      <c r="P39" s="140">
        <f t="shared" si="4"/>
        <v>0</v>
      </c>
      <c r="Q39" s="140">
        <f t="shared" si="4"/>
        <v>0</v>
      </c>
      <c r="R39" s="140">
        <f t="shared" si="4"/>
        <v>0</v>
      </c>
      <c r="S39" s="140">
        <f t="shared" si="4"/>
        <v>0</v>
      </c>
      <c r="T39" s="140">
        <f t="shared" si="4"/>
        <v>2</v>
      </c>
      <c r="U39" s="140">
        <f t="shared" si="4"/>
        <v>3</v>
      </c>
      <c r="V39" s="140">
        <f t="shared" si="4"/>
        <v>0</v>
      </c>
      <c r="W39" s="140">
        <f t="shared" si="4"/>
        <v>0</v>
      </c>
      <c r="X39" s="140">
        <f t="shared" si="4"/>
        <v>0</v>
      </c>
      <c r="Y39" s="140">
        <f t="shared" si="4"/>
        <v>0</v>
      </c>
      <c r="Z39" s="62"/>
    </row>
    <row r="40" spans="1:26" s="25" customFormat="1" ht="21.75" customHeight="1" thickBot="1">
      <c r="A40" s="517" t="s">
        <v>95</v>
      </c>
      <c r="B40" s="517"/>
      <c r="C40" s="517"/>
      <c r="D40" s="517"/>
      <c r="E40" s="517"/>
      <c r="F40" s="517"/>
      <c r="G40" s="72">
        <f aca="true" t="shared" si="5" ref="G40:M40">G25+G39</f>
        <v>40</v>
      </c>
      <c r="H40" s="173">
        <f t="shared" si="5"/>
        <v>1200</v>
      </c>
      <c r="I40" s="140">
        <f t="shared" si="5"/>
        <v>396</v>
      </c>
      <c r="J40" s="140">
        <f t="shared" si="5"/>
        <v>183</v>
      </c>
      <c r="K40" s="140">
        <f t="shared" si="5"/>
        <v>0</v>
      </c>
      <c r="L40" s="140">
        <f t="shared" si="5"/>
        <v>213</v>
      </c>
      <c r="M40" s="140">
        <f t="shared" si="5"/>
        <v>804</v>
      </c>
      <c r="N40" s="140">
        <f aca="true" t="shared" si="6" ref="N40:Y40">N25+N39</f>
        <v>0</v>
      </c>
      <c r="O40" s="140">
        <f t="shared" si="6"/>
        <v>0</v>
      </c>
      <c r="P40" s="140">
        <f t="shared" si="6"/>
        <v>0</v>
      </c>
      <c r="Q40" s="140">
        <f t="shared" si="6"/>
        <v>0</v>
      </c>
      <c r="R40" s="140">
        <f t="shared" si="6"/>
        <v>6</v>
      </c>
      <c r="S40" s="140">
        <f t="shared" si="6"/>
        <v>9</v>
      </c>
      <c r="T40" s="140">
        <f t="shared" si="6"/>
        <v>6</v>
      </c>
      <c r="U40" s="140">
        <f t="shared" si="6"/>
        <v>3</v>
      </c>
      <c r="V40" s="140">
        <f t="shared" si="6"/>
        <v>0</v>
      </c>
      <c r="W40" s="140">
        <f t="shared" si="6"/>
        <v>0</v>
      </c>
      <c r="X40" s="140">
        <f t="shared" si="6"/>
        <v>0</v>
      </c>
      <c r="Y40" s="140">
        <f t="shared" si="6"/>
        <v>0</v>
      </c>
      <c r="Z40" s="62"/>
    </row>
    <row r="41" spans="1:26" s="25" customFormat="1" ht="19.5" customHeight="1" thickBot="1">
      <c r="A41" s="565" t="s">
        <v>25</v>
      </c>
      <c r="B41" s="566"/>
      <c r="C41" s="566"/>
      <c r="D41" s="566"/>
      <c r="E41" s="566"/>
      <c r="F41" s="566"/>
      <c r="G41" s="566"/>
      <c r="H41" s="566"/>
      <c r="I41" s="566"/>
      <c r="J41" s="566"/>
      <c r="K41" s="566"/>
      <c r="L41" s="566"/>
      <c r="M41" s="567"/>
      <c r="N41" s="76"/>
      <c r="O41" s="76"/>
      <c r="P41" s="76"/>
      <c r="Q41" s="80"/>
      <c r="R41" s="72">
        <f>R40</f>
        <v>6</v>
      </c>
      <c r="S41" s="140">
        <f aca="true" t="shared" si="7" ref="S41:Y41">S40</f>
        <v>9</v>
      </c>
      <c r="T41" s="140">
        <f t="shared" si="7"/>
        <v>6</v>
      </c>
      <c r="U41" s="140">
        <f t="shared" si="7"/>
        <v>3</v>
      </c>
      <c r="V41" s="140">
        <f t="shared" si="7"/>
        <v>0</v>
      </c>
      <c r="W41" s="140">
        <f t="shared" si="7"/>
        <v>0</v>
      </c>
      <c r="X41" s="140">
        <f t="shared" si="7"/>
        <v>0</v>
      </c>
      <c r="Y41" s="140">
        <f t="shared" si="7"/>
        <v>0</v>
      </c>
      <c r="Z41" s="62"/>
    </row>
    <row r="42" spans="1:26" s="25" customFormat="1" ht="20.25" customHeight="1" thickBot="1">
      <c r="A42" s="81"/>
      <c r="B42" s="495" t="s">
        <v>91</v>
      </c>
      <c r="C42" s="495"/>
      <c r="D42" s="495"/>
      <c r="E42" s="495"/>
      <c r="F42" s="495"/>
      <c r="G42" s="495"/>
      <c r="H42" s="495"/>
      <c r="I42" s="495"/>
      <c r="J42" s="495"/>
      <c r="K42" s="495"/>
      <c r="L42" s="495"/>
      <c r="M42" s="495"/>
      <c r="N42" s="77"/>
      <c r="O42" s="77"/>
      <c r="P42" s="77"/>
      <c r="Q42" s="77"/>
      <c r="R42" s="72">
        <v>1</v>
      </c>
      <c r="S42" s="72">
        <v>2</v>
      </c>
      <c r="T42" s="72">
        <v>3</v>
      </c>
      <c r="U42" s="174">
        <v>1</v>
      </c>
      <c r="V42" s="73"/>
      <c r="W42" s="73"/>
      <c r="X42" s="73"/>
      <c r="Y42" s="73"/>
      <c r="Z42" s="62"/>
    </row>
    <row r="43" spans="1:26" s="25" customFormat="1" ht="19.5" customHeight="1" thickBot="1">
      <c r="A43" s="81"/>
      <c r="B43" s="495" t="s">
        <v>92</v>
      </c>
      <c r="C43" s="495"/>
      <c r="D43" s="495"/>
      <c r="E43" s="495"/>
      <c r="F43" s="495"/>
      <c r="G43" s="495"/>
      <c r="H43" s="495"/>
      <c r="I43" s="495"/>
      <c r="J43" s="495"/>
      <c r="K43" s="495"/>
      <c r="L43" s="495"/>
      <c r="M43" s="495"/>
      <c r="N43" s="77"/>
      <c r="O43" s="77"/>
      <c r="P43" s="77"/>
      <c r="Q43" s="77"/>
      <c r="R43" s="72">
        <v>1</v>
      </c>
      <c r="S43" s="72">
        <v>1</v>
      </c>
      <c r="T43" s="72"/>
      <c r="U43" s="73"/>
      <c r="V43" s="73"/>
      <c r="W43" s="73"/>
      <c r="X43" s="73"/>
      <c r="Y43" s="73"/>
      <c r="Z43" s="62"/>
    </row>
    <row r="44" spans="1:26" s="25" customFormat="1" ht="18" customHeight="1" thickBot="1">
      <c r="A44" s="81"/>
      <c r="B44" s="495" t="s">
        <v>93</v>
      </c>
      <c r="C44" s="495"/>
      <c r="D44" s="495"/>
      <c r="E44" s="495"/>
      <c r="F44" s="495"/>
      <c r="G44" s="495"/>
      <c r="H44" s="495"/>
      <c r="I44" s="495"/>
      <c r="J44" s="495"/>
      <c r="K44" s="495"/>
      <c r="L44" s="495"/>
      <c r="M44" s="495"/>
      <c r="N44" s="77"/>
      <c r="O44" s="77"/>
      <c r="P44" s="77"/>
      <c r="Q44" s="77"/>
      <c r="R44" s="504">
        <f>G12+G15+G20+G21</f>
        <v>20</v>
      </c>
      <c r="S44" s="494"/>
      <c r="T44" s="504">
        <f>G16+G22+G29+G35</f>
        <v>16</v>
      </c>
      <c r="U44" s="494"/>
      <c r="V44" s="505">
        <f>G23</f>
        <v>4</v>
      </c>
      <c r="W44" s="494"/>
      <c r="X44" s="493"/>
      <c r="Y44" s="494"/>
      <c r="Z44" s="62"/>
    </row>
    <row r="45" spans="1:26" s="25" customFormat="1" ht="20.25" customHeight="1" thickBot="1">
      <c r="A45" s="81"/>
      <c r="B45" s="495" t="s">
        <v>94</v>
      </c>
      <c r="C45" s="495"/>
      <c r="D45" s="495"/>
      <c r="E45" s="495"/>
      <c r="F45" s="495"/>
      <c r="G45" s="495"/>
      <c r="H45" s="495"/>
      <c r="I45" s="495"/>
      <c r="J45" s="495"/>
      <c r="K45" s="495"/>
      <c r="L45" s="495"/>
      <c r="M45" s="495"/>
      <c r="N45" s="77"/>
      <c r="O45" s="77"/>
      <c r="P45" s="77"/>
      <c r="Q45" s="77"/>
      <c r="R45" s="498" t="s">
        <v>115</v>
      </c>
      <c r="S45" s="499"/>
      <c r="T45" s="500">
        <f>G25*100/G40</f>
        <v>75</v>
      </c>
      <c r="U45" s="501"/>
      <c r="V45" s="500" t="s">
        <v>116</v>
      </c>
      <c r="W45" s="501"/>
      <c r="X45" s="502">
        <f>G39*100/G40</f>
        <v>25</v>
      </c>
      <c r="Y45" s="503"/>
      <c r="Z45" s="62"/>
    </row>
    <row r="46" spans="1:26" s="25" customFormat="1" ht="29.25" customHeight="1" thickBot="1">
      <c r="A46" s="496" t="s">
        <v>96</v>
      </c>
      <c r="B46" s="497"/>
      <c r="C46" s="497"/>
      <c r="D46" s="497"/>
      <c r="E46" s="497"/>
      <c r="F46" s="497"/>
      <c r="G46" s="497"/>
      <c r="H46" s="497"/>
      <c r="I46" s="497"/>
      <c r="J46" s="497"/>
      <c r="K46" s="497"/>
      <c r="L46" s="497"/>
      <c r="M46" s="497"/>
      <c r="N46" s="497"/>
      <c r="O46" s="497"/>
      <c r="P46" s="497"/>
      <c r="Q46" s="497"/>
      <c r="R46" s="497"/>
      <c r="S46" s="497"/>
      <c r="T46" s="497"/>
      <c r="U46" s="497"/>
      <c r="V46" s="497"/>
      <c r="W46" s="497"/>
      <c r="X46" s="497"/>
      <c r="Y46" s="497"/>
      <c r="Z46" s="83"/>
    </row>
    <row r="47" spans="1:26" s="25" customFormat="1" ht="30.75">
      <c r="A47" s="86">
        <v>1</v>
      </c>
      <c r="B47" s="176" t="s">
        <v>67</v>
      </c>
      <c r="C47" s="87"/>
      <c r="D47" s="88"/>
      <c r="E47" s="88"/>
      <c r="F47" s="89"/>
      <c r="G47" s="90">
        <f>G48+G49</f>
        <v>12</v>
      </c>
      <c r="H47" s="91">
        <f>H48+H49</f>
        <v>360</v>
      </c>
      <c r="I47" s="92">
        <f>I48+I49</f>
        <v>198</v>
      </c>
      <c r="J47" s="93"/>
      <c r="K47" s="93"/>
      <c r="L47" s="93">
        <f>L48+L49</f>
        <v>198</v>
      </c>
      <c r="M47" s="94">
        <f>M48+M49</f>
        <v>162</v>
      </c>
      <c r="N47" s="95"/>
      <c r="O47" s="96"/>
      <c r="P47" s="97"/>
      <c r="Q47" s="98"/>
      <c r="R47" s="99"/>
      <c r="S47" s="100"/>
      <c r="T47" s="101"/>
      <c r="U47" s="102"/>
      <c r="V47" s="66"/>
      <c r="W47" s="65"/>
      <c r="X47" s="66"/>
      <c r="Y47" s="65"/>
      <c r="Z47" s="83"/>
    </row>
    <row r="48" spans="1:26" s="25" customFormat="1" ht="30.75">
      <c r="A48" s="103" t="s">
        <v>47</v>
      </c>
      <c r="B48" s="177" t="s">
        <v>67</v>
      </c>
      <c r="C48" s="104">
        <v>2</v>
      </c>
      <c r="D48" s="105">
        <v>1</v>
      </c>
      <c r="E48" s="105"/>
      <c r="F48" s="106"/>
      <c r="G48" s="107">
        <v>6</v>
      </c>
      <c r="H48" s="108">
        <f>G48*30</f>
        <v>180</v>
      </c>
      <c r="I48" s="109">
        <f>J48+K48+L48</f>
        <v>99</v>
      </c>
      <c r="J48" s="105"/>
      <c r="K48" s="105"/>
      <c r="L48" s="105">
        <v>99</v>
      </c>
      <c r="M48" s="110">
        <f>H48-I48</f>
        <v>81</v>
      </c>
      <c r="N48" s="111">
        <v>3</v>
      </c>
      <c r="O48" s="112">
        <v>3</v>
      </c>
      <c r="P48" s="113"/>
      <c r="Q48" s="114"/>
      <c r="R48" s="115">
        <v>3</v>
      </c>
      <c r="S48" s="116">
        <v>3</v>
      </c>
      <c r="T48" s="117"/>
      <c r="U48" s="118"/>
      <c r="V48" s="84"/>
      <c r="W48" s="85"/>
      <c r="X48" s="84"/>
      <c r="Y48" s="85"/>
      <c r="Z48" s="82"/>
    </row>
    <row r="49" spans="1:26" s="25" customFormat="1" ht="31.5" thickBot="1">
      <c r="A49" s="119" t="s">
        <v>48</v>
      </c>
      <c r="B49" s="298" t="s">
        <v>67</v>
      </c>
      <c r="C49" s="299">
        <v>4</v>
      </c>
      <c r="D49" s="120">
        <v>3</v>
      </c>
      <c r="E49" s="120"/>
      <c r="F49" s="121"/>
      <c r="G49" s="122">
        <v>6</v>
      </c>
      <c r="H49" s="123">
        <f>G49*30</f>
        <v>180</v>
      </c>
      <c r="I49" s="124">
        <f>J49+K49+L49</f>
        <v>99</v>
      </c>
      <c r="J49" s="120"/>
      <c r="K49" s="120"/>
      <c r="L49" s="120">
        <v>99</v>
      </c>
      <c r="M49" s="125">
        <f>H49-I49</f>
        <v>81</v>
      </c>
      <c r="N49" s="126"/>
      <c r="O49" s="127"/>
      <c r="P49" s="128">
        <v>3</v>
      </c>
      <c r="Q49" s="129">
        <v>3</v>
      </c>
      <c r="R49" s="130"/>
      <c r="S49" s="131"/>
      <c r="T49" s="132">
        <v>3</v>
      </c>
      <c r="U49" s="133">
        <v>3</v>
      </c>
      <c r="V49" s="134"/>
      <c r="W49" s="135"/>
      <c r="X49" s="134"/>
      <c r="Y49" s="135"/>
      <c r="Z49" s="82"/>
    </row>
    <row r="50" spans="1:26" ht="15.75" customHeight="1">
      <c r="A50" s="292"/>
      <c r="B50" s="574" t="s">
        <v>138</v>
      </c>
      <c r="C50" s="574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82"/>
    </row>
    <row r="51" spans="1:26" ht="15.75" customHeight="1">
      <c r="A51" s="292"/>
      <c r="B51" s="575"/>
      <c r="C51" s="575"/>
      <c r="D51" s="576"/>
      <c r="E51" s="577"/>
      <c r="F51" s="577"/>
      <c r="G51" s="577"/>
      <c r="H51" s="577"/>
      <c r="I51" s="577"/>
      <c r="J51" s="293"/>
      <c r="K51" s="578" t="s">
        <v>146</v>
      </c>
      <c r="L51" s="579"/>
      <c r="M51" s="579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82"/>
    </row>
    <row r="52" spans="1:26" s="4" customFormat="1" ht="33.75" customHeight="1">
      <c r="A52" s="292"/>
      <c r="B52" s="575"/>
      <c r="C52" s="575"/>
      <c r="D52" s="295"/>
      <c r="E52" s="295"/>
      <c r="F52" s="295"/>
      <c r="G52" s="295"/>
      <c r="H52" s="295"/>
      <c r="I52" s="294"/>
      <c r="J52" s="296"/>
      <c r="K52" s="296"/>
      <c r="L52" s="296"/>
      <c r="M52" s="296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82"/>
    </row>
    <row r="53" spans="1:26" s="4" customFormat="1" ht="18" customHeight="1">
      <c r="A53" s="292"/>
      <c r="B53" s="561" t="s">
        <v>142</v>
      </c>
      <c r="C53" s="562"/>
      <c r="D53" s="559"/>
      <c r="E53" s="560"/>
      <c r="F53" s="560"/>
      <c r="G53" s="560"/>
      <c r="H53" s="560"/>
      <c r="I53" s="560"/>
      <c r="J53" s="297"/>
      <c r="K53" s="561" t="s">
        <v>145</v>
      </c>
      <c r="L53" s="562"/>
      <c r="M53" s="56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82"/>
    </row>
    <row r="54" spans="1:26" s="4" customFormat="1" ht="18" customHeight="1">
      <c r="A54" s="292"/>
      <c r="B54" s="294"/>
      <c r="C54" s="295"/>
      <c r="D54" s="295"/>
      <c r="E54" s="295"/>
      <c r="F54" s="295"/>
      <c r="G54" s="295"/>
      <c r="H54" s="295"/>
      <c r="I54" s="294"/>
      <c r="J54" s="296"/>
      <c r="K54" s="296"/>
      <c r="L54" s="296"/>
      <c r="M54" s="296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82"/>
    </row>
    <row r="55" spans="1:26" s="4" customFormat="1" ht="18" customHeight="1">
      <c r="A55" s="292"/>
      <c r="B55" s="561" t="s">
        <v>143</v>
      </c>
      <c r="C55" s="562"/>
      <c r="D55" s="559"/>
      <c r="E55" s="560"/>
      <c r="F55" s="560"/>
      <c r="G55" s="560"/>
      <c r="H55" s="560"/>
      <c r="I55" s="560"/>
      <c r="J55" s="297"/>
      <c r="K55" s="561" t="s">
        <v>146</v>
      </c>
      <c r="L55" s="562"/>
      <c r="M55" s="56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82"/>
    </row>
    <row r="56" spans="1:26" s="4" customFormat="1" ht="18" customHeight="1">
      <c r="A56" s="292"/>
      <c r="B56" s="333"/>
      <c r="C56" s="332"/>
      <c r="D56" s="334"/>
      <c r="E56" s="335"/>
      <c r="F56" s="335"/>
      <c r="G56" s="335"/>
      <c r="H56" s="335"/>
      <c r="I56" s="335"/>
      <c r="J56" s="297"/>
      <c r="K56" s="333"/>
      <c r="L56" s="332"/>
      <c r="M56" s="33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82"/>
    </row>
    <row r="57" spans="1:26" s="4" customFormat="1" ht="18" customHeight="1">
      <c r="A57" s="292"/>
      <c r="B57" s="561" t="s">
        <v>148</v>
      </c>
      <c r="C57" s="562"/>
      <c r="D57" s="559"/>
      <c r="E57" s="560"/>
      <c r="F57" s="560"/>
      <c r="G57" s="560"/>
      <c r="H57" s="560"/>
      <c r="I57" s="560"/>
      <c r="J57" s="297"/>
      <c r="K57" s="561" t="s">
        <v>149</v>
      </c>
      <c r="L57" s="562"/>
      <c r="M57" s="56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82"/>
    </row>
    <row r="58" spans="1:26" s="4" customFormat="1" ht="18" customHeight="1">
      <c r="A58" s="292"/>
      <c r="B58" s="333"/>
      <c r="C58" s="332"/>
      <c r="D58" s="334"/>
      <c r="E58" s="335"/>
      <c r="F58" s="335"/>
      <c r="G58" s="335"/>
      <c r="H58" s="335"/>
      <c r="I58" s="335"/>
      <c r="J58" s="297"/>
      <c r="K58" s="333"/>
      <c r="L58" s="332"/>
      <c r="M58" s="33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82"/>
    </row>
    <row r="59" spans="1:26" s="4" customFormat="1" ht="18" customHeight="1">
      <c r="A59" s="292"/>
      <c r="B59" s="561" t="s">
        <v>150</v>
      </c>
      <c r="C59" s="562"/>
      <c r="D59" s="559"/>
      <c r="E59" s="560"/>
      <c r="F59" s="560"/>
      <c r="G59" s="560"/>
      <c r="H59" s="560"/>
      <c r="I59" s="560"/>
      <c r="J59" s="297"/>
      <c r="K59" s="561" t="s">
        <v>151</v>
      </c>
      <c r="L59" s="562"/>
      <c r="M59" s="56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82"/>
    </row>
    <row r="60" spans="1:26" s="4" customFormat="1" ht="18.75" customHeight="1">
      <c r="A60" s="292"/>
      <c r="B60" s="336"/>
      <c r="C60" s="572"/>
      <c r="D60" s="562"/>
      <c r="E60" s="562"/>
      <c r="F60" s="562"/>
      <c r="G60" s="562"/>
      <c r="H60" s="297"/>
      <c r="I60" s="561"/>
      <c r="J60" s="562"/>
      <c r="K60" s="562"/>
      <c r="L60" s="297"/>
      <c r="M60" s="337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82"/>
    </row>
    <row r="61" spans="1:26" ht="18">
      <c r="A61" s="83"/>
      <c r="B61" s="561" t="s">
        <v>144</v>
      </c>
      <c r="C61" s="562"/>
      <c r="D61" s="559"/>
      <c r="E61" s="560"/>
      <c r="F61" s="560"/>
      <c r="G61" s="560"/>
      <c r="H61" s="560"/>
      <c r="I61" s="560"/>
      <c r="J61" s="297"/>
      <c r="K61" s="561" t="s">
        <v>147</v>
      </c>
      <c r="L61" s="562"/>
      <c r="M61" s="562"/>
      <c r="N61" s="137"/>
      <c r="O61" s="137"/>
      <c r="P61" s="137"/>
      <c r="Q61" s="136"/>
      <c r="R61" s="136"/>
      <c r="S61" s="136"/>
      <c r="T61" s="136"/>
      <c r="U61" s="82"/>
      <c r="V61" s="82"/>
      <c r="W61" s="82"/>
      <c r="X61" s="82"/>
      <c r="Y61" s="82"/>
      <c r="Z61" s="82"/>
    </row>
    <row r="62" spans="1:26" ht="18">
      <c r="A62" s="136"/>
      <c r="B62" s="336"/>
      <c r="C62" s="572"/>
      <c r="D62" s="562"/>
      <c r="E62" s="562"/>
      <c r="F62" s="562"/>
      <c r="G62" s="562"/>
      <c r="H62" s="297"/>
      <c r="I62" s="338"/>
      <c r="J62" s="339"/>
      <c r="K62" s="339"/>
      <c r="L62" s="339"/>
      <c r="M62" s="297"/>
      <c r="N62" s="136"/>
      <c r="O62" s="136"/>
      <c r="P62" s="136"/>
      <c r="Q62" s="136"/>
      <c r="R62" s="136"/>
      <c r="S62" s="136"/>
      <c r="T62" s="136"/>
      <c r="U62" s="82"/>
      <c r="V62" s="82"/>
      <c r="W62" s="82"/>
      <c r="X62" s="82"/>
      <c r="Y62" s="82"/>
      <c r="Z62" s="82"/>
    </row>
    <row r="63" spans="1:26" ht="18.75" customHeight="1">
      <c r="A63" s="136"/>
      <c r="B63" s="573" t="s">
        <v>97</v>
      </c>
      <c r="C63" s="573"/>
      <c r="D63" s="559"/>
      <c r="E63" s="560"/>
      <c r="F63" s="560"/>
      <c r="G63" s="560"/>
      <c r="H63" s="560"/>
      <c r="I63" s="560"/>
      <c r="J63" s="297"/>
      <c r="K63" s="561" t="s">
        <v>139</v>
      </c>
      <c r="L63" s="562"/>
      <c r="M63" s="56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</row>
    <row r="64" spans="2:13" ht="18">
      <c r="B64" s="573"/>
      <c r="C64" s="573"/>
      <c r="D64" s="340"/>
      <c r="E64" s="340"/>
      <c r="F64" s="340"/>
      <c r="G64" s="340"/>
      <c r="H64" s="340"/>
      <c r="I64" s="340"/>
      <c r="J64" s="297"/>
      <c r="K64" s="333"/>
      <c r="L64" s="333"/>
      <c r="M64" s="333"/>
    </row>
    <row r="65" spans="2:13" ht="18">
      <c r="B65" s="336"/>
      <c r="C65" s="336"/>
      <c r="D65" s="340"/>
      <c r="E65" s="340"/>
      <c r="F65" s="340"/>
      <c r="G65" s="340"/>
      <c r="H65" s="340"/>
      <c r="I65" s="340"/>
      <c r="J65" s="297"/>
      <c r="K65" s="333"/>
      <c r="L65" s="333"/>
      <c r="M65" s="333"/>
    </row>
    <row r="66" spans="2:18" ht="18">
      <c r="B66" s="573" t="s">
        <v>140</v>
      </c>
      <c r="C66" s="562"/>
      <c r="D66" s="559"/>
      <c r="E66" s="560"/>
      <c r="F66" s="560"/>
      <c r="G66" s="560"/>
      <c r="H66" s="560"/>
      <c r="I66" s="560"/>
      <c r="J66" s="297"/>
      <c r="K66" s="561" t="s">
        <v>141</v>
      </c>
      <c r="L66" s="562"/>
      <c r="M66" s="562"/>
      <c r="N66" s="25"/>
      <c r="O66" s="25"/>
      <c r="P66" s="25"/>
      <c r="Q66" s="25"/>
      <c r="R66" s="25"/>
    </row>
  </sheetData>
  <sheetProtection/>
  <mergeCells count="90">
    <mergeCell ref="B50:C52"/>
    <mergeCell ref="B57:C57"/>
    <mergeCell ref="D57:I57"/>
    <mergeCell ref="K57:M57"/>
    <mergeCell ref="B59:C59"/>
    <mergeCell ref="D59:I59"/>
    <mergeCell ref="K59:M59"/>
    <mergeCell ref="D51:I51"/>
    <mergeCell ref="K51:M51"/>
    <mergeCell ref="B53:C53"/>
    <mergeCell ref="D63:I63"/>
    <mergeCell ref="K63:M63"/>
    <mergeCell ref="B66:C66"/>
    <mergeCell ref="D66:I66"/>
    <mergeCell ref="K66:M66"/>
    <mergeCell ref="B63:C64"/>
    <mergeCell ref="C60:G60"/>
    <mergeCell ref="I60:K60"/>
    <mergeCell ref="B61:C61"/>
    <mergeCell ref="D61:I61"/>
    <mergeCell ref="K61:M61"/>
    <mergeCell ref="C62:G62"/>
    <mergeCell ref="D53:I53"/>
    <mergeCell ref="K53:M53"/>
    <mergeCell ref="B55:C55"/>
    <mergeCell ref="D55:I55"/>
    <mergeCell ref="K55:M55"/>
    <mergeCell ref="A33:Z33"/>
    <mergeCell ref="A41:M41"/>
    <mergeCell ref="A38:F38"/>
    <mergeCell ref="B42:M42"/>
    <mergeCell ref="B43:M43"/>
    <mergeCell ref="B2:B8"/>
    <mergeCell ref="H3:H8"/>
    <mergeCell ref="A39:F39"/>
    <mergeCell ref="N4:P5"/>
    <mergeCell ref="J4:L4"/>
    <mergeCell ref="J5:J8"/>
    <mergeCell ref="M3:M8"/>
    <mergeCell ref="N2:Q2"/>
    <mergeCell ref="A10:Y10"/>
    <mergeCell ref="A1:Y1"/>
    <mergeCell ref="F7:F8"/>
    <mergeCell ref="G2:G8"/>
    <mergeCell ref="K5:K8"/>
    <mergeCell ref="R5:S5"/>
    <mergeCell ref="C2:F4"/>
    <mergeCell ref="E7:E8"/>
    <mergeCell ref="N7:P7"/>
    <mergeCell ref="A2:A8"/>
    <mergeCell ref="A28:Y28"/>
    <mergeCell ref="N3:P3"/>
    <mergeCell ref="I3:L3"/>
    <mergeCell ref="Q4:Q5"/>
    <mergeCell ref="R7:Y7"/>
    <mergeCell ref="B25:F25"/>
    <mergeCell ref="A11:Y11"/>
    <mergeCell ref="C5:C8"/>
    <mergeCell ref="T3:U3"/>
    <mergeCell ref="T5:U5"/>
    <mergeCell ref="A18:F18"/>
    <mergeCell ref="A40:F40"/>
    <mergeCell ref="V3:W3"/>
    <mergeCell ref="E5:F6"/>
    <mergeCell ref="L5:L8"/>
    <mergeCell ref="A34:Y34"/>
    <mergeCell ref="A24:F24"/>
    <mergeCell ref="A32:F32"/>
    <mergeCell ref="A26:Y26"/>
    <mergeCell ref="A19:Y19"/>
    <mergeCell ref="V44:W44"/>
    <mergeCell ref="R2:Y2"/>
    <mergeCell ref="V5:W5"/>
    <mergeCell ref="X5:Y5"/>
    <mergeCell ref="I4:I8"/>
    <mergeCell ref="H2:M2"/>
    <mergeCell ref="A27:Y27"/>
    <mergeCell ref="R3:S3"/>
    <mergeCell ref="D5:D8"/>
    <mergeCell ref="X3:Y3"/>
    <mergeCell ref="X44:Y44"/>
    <mergeCell ref="B44:M44"/>
    <mergeCell ref="B45:M45"/>
    <mergeCell ref="A46:Y46"/>
    <mergeCell ref="R45:S45"/>
    <mergeCell ref="T45:U45"/>
    <mergeCell ref="V45:W45"/>
    <mergeCell ref="X45:Y45"/>
    <mergeCell ref="R44:S44"/>
    <mergeCell ref="T44:U4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annas</cp:lastModifiedBy>
  <cp:lastPrinted>2022-10-22T15:15:39Z</cp:lastPrinted>
  <dcterms:created xsi:type="dcterms:W3CDTF">2007-11-26T10:42:37Z</dcterms:created>
  <dcterms:modified xsi:type="dcterms:W3CDTF">2024-04-23T07:48:23Z</dcterms:modified>
  <cp:category/>
  <cp:version/>
  <cp:contentType/>
  <cp:contentStatus/>
</cp:coreProperties>
</file>